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  <sheet name="Sheet3" sheetId="2" r:id="rId2"/>
  </sheets>
  <definedNames>
    <definedName name="_xlnm._FilterDatabase" localSheetId="0" hidden="1">'总成绩'!$A$2:$M$22</definedName>
  </definedNames>
  <calcPr fullCalcOnLoad="1"/>
</workbook>
</file>

<file path=xl/sharedStrings.xml><?xml version="1.0" encoding="utf-8"?>
<sst xmlns="http://schemas.openxmlformats.org/spreadsheetml/2006/main" count="459" uniqueCount="260">
  <si>
    <t>序号</t>
  </si>
  <si>
    <t>岗位代码</t>
  </si>
  <si>
    <t>招聘人数</t>
  </si>
  <si>
    <t>准考证号</t>
  </si>
  <si>
    <t>姓名</t>
  </si>
  <si>
    <t>笔试成绩</t>
  </si>
  <si>
    <t>面试成绩</t>
  </si>
  <si>
    <t>成绩总分</t>
  </si>
  <si>
    <t>排名</t>
  </si>
  <si>
    <t>74.82</t>
  </si>
  <si>
    <t>75.60</t>
  </si>
  <si>
    <t>76.24</t>
  </si>
  <si>
    <t>68.44</t>
  </si>
  <si>
    <t>报考岗位</t>
  </si>
  <si>
    <t>面试抽签号</t>
  </si>
  <si>
    <t>79.20</t>
  </si>
  <si>
    <t>79.42</t>
  </si>
  <si>
    <t>77.38</t>
  </si>
  <si>
    <t>82.20</t>
  </si>
  <si>
    <t>76.64</t>
  </si>
  <si>
    <t>78.16</t>
  </si>
  <si>
    <t>78.68</t>
  </si>
  <si>
    <t>是否入围体检</t>
  </si>
  <si>
    <t>小学语文</t>
  </si>
  <si>
    <t>小学数学</t>
  </si>
  <si>
    <t>小学英语</t>
  </si>
  <si>
    <t>小学美术</t>
  </si>
  <si>
    <t>小学音乐</t>
  </si>
  <si>
    <t>小学体育</t>
  </si>
  <si>
    <t>小学信息技术</t>
  </si>
  <si>
    <t>小学心理健康</t>
  </si>
  <si>
    <t>小学科学</t>
  </si>
  <si>
    <t>幼儿园美术</t>
  </si>
  <si>
    <t>幼儿园音乐</t>
  </si>
  <si>
    <t>幼儿园体育</t>
  </si>
  <si>
    <t>幼儿园信息技术</t>
  </si>
  <si>
    <t>幼儿园学前教育</t>
  </si>
  <si>
    <t>骆泳熹</t>
  </si>
  <si>
    <t>刘婕婷</t>
  </si>
  <si>
    <t>彭雅虹</t>
  </si>
  <si>
    <t>郭琼芬</t>
  </si>
  <si>
    <t>郭星宇</t>
  </si>
  <si>
    <t>蔡佳德</t>
  </si>
  <si>
    <t>林诗韵</t>
  </si>
  <si>
    <t>陈煌美</t>
  </si>
  <si>
    <t>何燕燕</t>
  </si>
  <si>
    <t>赖海娟</t>
  </si>
  <si>
    <t>欧婧雯</t>
  </si>
  <si>
    <t>易志珊</t>
  </si>
  <si>
    <t>刘美香</t>
  </si>
  <si>
    <t>卢燕平</t>
  </si>
  <si>
    <t>陈桂萍</t>
  </si>
  <si>
    <t>朱东莹</t>
  </si>
  <si>
    <t>王付莲</t>
  </si>
  <si>
    <t>吴媛媛</t>
  </si>
  <si>
    <t>谢金兰</t>
  </si>
  <si>
    <t>李俊</t>
  </si>
  <si>
    <t>罗蔚</t>
  </si>
  <si>
    <t>曾小丽</t>
  </si>
  <si>
    <t>温玉婷</t>
  </si>
  <si>
    <t>唐文敏</t>
  </si>
  <si>
    <t>刘丽宜</t>
  </si>
  <si>
    <t>林玉霞</t>
  </si>
  <si>
    <t>吴荣红</t>
  </si>
  <si>
    <t>张玉玲</t>
  </si>
  <si>
    <t>秦欢</t>
  </si>
  <si>
    <t>朱佳利</t>
  </si>
  <si>
    <t>周莹</t>
  </si>
  <si>
    <t>吴华国</t>
  </si>
  <si>
    <t>苏雨雨</t>
  </si>
  <si>
    <t>谢伻</t>
  </si>
  <si>
    <t>何燕琳</t>
  </si>
  <si>
    <t>李旎</t>
  </si>
  <si>
    <t>庄莹</t>
  </si>
  <si>
    <t>罗洁</t>
  </si>
  <si>
    <t>谭静</t>
  </si>
  <si>
    <t>沈琳</t>
  </si>
  <si>
    <t>侯良燕</t>
  </si>
  <si>
    <t>卢隆根</t>
  </si>
  <si>
    <t>邓浩</t>
  </si>
  <si>
    <t>卢龙娟</t>
  </si>
  <si>
    <t>潘鸿朗</t>
  </si>
  <si>
    <t>黄小玲</t>
  </si>
  <si>
    <t>杨芳</t>
  </si>
  <si>
    <t>刘璀霖</t>
  </si>
  <si>
    <t>黎彩玲</t>
  </si>
  <si>
    <t>邱琳玲</t>
  </si>
  <si>
    <t>黄伟锋</t>
  </si>
  <si>
    <t>彭桥妹</t>
  </si>
  <si>
    <t>张俊东</t>
  </si>
  <si>
    <t>莫丽芬</t>
  </si>
  <si>
    <t>邓晓君</t>
  </si>
  <si>
    <t>邓若曦</t>
  </si>
  <si>
    <t>秦玉水</t>
  </si>
  <si>
    <t>刘满燕</t>
  </si>
  <si>
    <t>陈燕妮</t>
  </si>
  <si>
    <t>谢家文</t>
  </si>
  <si>
    <t>麦倩清</t>
  </si>
  <si>
    <t>欧秋怡</t>
  </si>
  <si>
    <t>曾文雯</t>
  </si>
  <si>
    <t>刘鸣亮</t>
  </si>
  <si>
    <t>李玉莲</t>
  </si>
  <si>
    <t>何其芳</t>
  </si>
  <si>
    <t>钟晓玲</t>
  </si>
  <si>
    <t>潘机灵</t>
  </si>
  <si>
    <t>林丽斯</t>
  </si>
  <si>
    <t>廖梦醒</t>
  </si>
  <si>
    <t>唐婧静</t>
  </si>
  <si>
    <t>刘雁琳</t>
  </si>
  <si>
    <t>李其彩</t>
  </si>
  <si>
    <t>罗丽娟</t>
  </si>
  <si>
    <t>82.28</t>
  </si>
  <si>
    <t>78.40</t>
  </si>
  <si>
    <t>73.84</t>
  </si>
  <si>
    <t>82.74</t>
  </si>
  <si>
    <t>76.98</t>
  </si>
  <si>
    <t>86.30</t>
  </si>
  <si>
    <t>85.22</t>
  </si>
  <si>
    <t>84.50</t>
  </si>
  <si>
    <t>81.20</t>
  </si>
  <si>
    <t>78.24</t>
  </si>
  <si>
    <t>83.24</t>
  </si>
  <si>
    <t>81.72</t>
  </si>
  <si>
    <t>79.66</t>
  </si>
  <si>
    <t>76.92</t>
  </si>
  <si>
    <t>75.40</t>
  </si>
  <si>
    <t>75.28</t>
  </si>
  <si>
    <t>75.14</t>
  </si>
  <si>
    <t>75.00</t>
  </si>
  <si>
    <t>74.14</t>
  </si>
  <si>
    <t>84.04</t>
  </si>
  <si>
    <t>83.98</t>
  </si>
  <si>
    <t>80.70</t>
  </si>
  <si>
    <t>77.88</t>
  </si>
  <si>
    <t>75.38</t>
  </si>
  <si>
    <t>81.94</t>
  </si>
  <si>
    <t>74.42</t>
  </si>
  <si>
    <t>69.14</t>
  </si>
  <si>
    <t>68.28</t>
  </si>
  <si>
    <t>66.70</t>
  </si>
  <si>
    <t>73.46</t>
  </si>
  <si>
    <t>67.48</t>
  </si>
  <si>
    <t>63.44</t>
  </si>
  <si>
    <t>91.88</t>
  </si>
  <si>
    <t>83.96</t>
  </si>
  <si>
    <t>77.66</t>
  </si>
  <si>
    <t>86.60</t>
  </si>
  <si>
    <t>80.32</t>
  </si>
  <si>
    <t>80.06</t>
  </si>
  <si>
    <t>84.20</t>
  </si>
  <si>
    <t>76.48</t>
  </si>
  <si>
    <t>67.54</t>
  </si>
  <si>
    <t>64.44</t>
  </si>
  <si>
    <t>79.60</t>
  </si>
  <si>
    <t>76.70</t>
  </si>
  <si>
    <t>85.86</t>
  </si>
  <si>
    <t>74.54</t>
  </si>
  <si>
    <t>70.32</t>
  </si>
  <si>
    <t>66.20</t>
  </si>
  <si>
    <t>65.64</t>
  </si>
  <si>
    <t>64.98</t>
  </si>
  <si>
    <t>79.94</t>
  </si>
  <si>
    <t>75.56</t>
  </si>
  <si>
    <t>73.66</t>
  </si>
  <si>
    <t>75.20</t>
  </si>
  <si>
    <t>70.72</t>
  </si>
  <si>
    <t>69.40</t>
  </si>
  <si>
    <t>78.52</t>
  </si>
  <si>
    <t>76.34</t>
  </si>
  <si>
    <t>66.36</t>
  </si>
  <si>
    <t>201801012122</t>
  </si>
  <si>
    <t>201801010111</t>
  </si>
  <si>
    <t>201801010920</t>
  </si>
  <si>
    <t>201801010213</t>
  </si>
  <si>
    <t>201801020222</t>
  </si>
  <si>
    <t>201801021201</t>
  </si>
  <si>
    <t>201801020703</t>
  </si>
  <si>
    <t>201801022318</t>
  </si>
  <si>
    <t>201801032126</t>
  </si>
  <si>
    <t>201801031320</t>
  </si>
  <si>
    <t>201801032330</t>
  </si>
  <si>
    <t>201801032408</t>
  </si>
  <si>
    <t>201801042303</t>
  </si>
  <si>
    <t>201801041714</t>
  </si>
  <si>
    <t>201801041424</t>
  </si>
  <si>
    <t>201801041516</t>
  </si>
  <si>
    <t>201801050117</t>
  </si>
  <si>
    <t>201801052413</t>
  </si>
  <si>
    <t>201801050404</t>
  </si>
  <si>
    <t>201801051307</t>
  </si>
  <si>
    <t>201801061505</t>
  </si>
  <si>
    <t>201801060802</t>
  </si>
  <si>
    <t>201801061923</t>
  </si>
  <si>
    <t>201801060704</t>
  </si>
  <si>
    <t>201801061412</t>
  </si>
  <si>
    <t>201801070524</t>
  </si>
  <si>
    <t>201801072221</t>
  </si>
  <si>
    <t>201801072114</t>
  </si>
  <si>
    <t>201801071426</t>
  </si>
  <si>
    <t>201801070814</t>
  </si>
  <si>
    <t>201801082419</t>
  </si>
  <si>
    <t>201801081608</t>
  </si>
  <si>
    <t>201801082310</t>
  </si>
  <si>
    <t>201801080924</t>
  </si>
  <si>
    <t>201801091213</t>
  </si>
  <si>
    <t>201801100203</t>
  </si>
  <si>
    <t>201801100315</t>
  </si>
  <si>
    <t>201801110712</t>
  </si>
  <si>
    <t>201801112111</t>
  </si>
  <si>
    <t>201801120804</t>
  </si>
  <si>
    <t>201801121221</t>
  </si>
  <si>
    <t>201801121220</t>
  </si>
  <si>
    <t>201801120115</t>
  </si>
  <si>
    <t>201801131617</t>
  </si>
  <si>
    <t>201801132130</t>
  </si>
  <si>
    <t>201801130407</t>
  </si>
  <si>
    <t>201801141327</t>
  </si>
  <si>
    <t>201801151026</t>
  </si>
  <si>
    <t>201801162414</t>
  </si>
  <si>
    <t>201801162107</t>
  </si>
  <si>
    <t>201801170511</t>
  </si>
  <si>
    <t>201801171716</t>
  </si>
  <si>
    <t>201801180927</t>
  </si>
  <si>
    <t>201801190126</t>
  </si>
  <si>
    <t>201801192405</t>
  </si>
  <si>
    <t>201801200829</t>
  </si>
  <si>
    <t>201801202211</t>
  </si>
  <si>
    <t>201801200211</t>
  </si>
  <si>
    <t>201801211203</t>
  </si>
  <si>
    <t>201801211513</t>
  </si>
  <si>
    <t>201801210628</t>
  </si>
  <si>
    <t>201801212112</t>
  </si>
  <si>
    <t>201801220312</t>
  </si>
  <si>
    <t>201801220307</t>
  </si>
  <si>
    <t>201801220420</t>
  </si>
  <si>
    <t>201801221414</t>
  </si>
  <si>
    <t>201801230309</t>
  </si>
  <si>
    <t>201801231413</t>
  </si>
  <si>
    <t>201801230708</t>
  </si>
  <si>
    <t>201801231404</t>
  </si>
  <si>
    <t>201801241718</t>
  </si>
  <si>
    <t>201801242102</t>
  </si>
  <si>
    <t>201801241023</t>
  </si>
  <si>
    <t>201801241209</t>
  </si>
  <si>
    <t>1</t>
  </si>
  <si>
    <t>2</t>
  </si>
  <si>
    <t>3</t>
  </si>
  <si>
    <t>3</t>
  </si>
  <si>
    <t>4</t>
  </si>
  <si>
    <t>4</t>
  </si>
  <si>
    <t>5</t>
  </si>
  <si>
    <t>1</t>
  </si>
  <si>
    <t>2</t>
  </si>
  <si>
    <t>3</t>
  </si>
  <si>
    <t>入围体检</t>
  </si>
  <si>
    <t>入围体检</t>
  </si>
  <si>
    <t>入围体检</t>
  </si>
  <si>
    <t>体检通知</t>
  </si>
  <si>
    <r>
      <t>韶关市浈江区201</t>
    </r>
    <r>
      <rPr>
        <b/>
        <sz val="16"/>
        <color indexed="8"/>
        <rFont val="华文中宋"/>
        <family val="0"/>
      </rPr>
      <t>8</t>
    </r>
    <r>
      <rPr>
        <b/>
        <sz val="16"/>
        <color indexed="8"/>
        <rFont val="华文中宋"/>
        <family val="0"/>
      </rPr>
      <t>年公开招聘教师入围体检人员及体检通知</t>
    </r>
  </si>
  <si>
    <t>请入围体检人员于2018年8月9日（星期四）上午7:30时，在韶关市粤北人民医院体检中心（门诊大楼五楼）集中，由人社局和教育局有关负责人组织体检。要求：1.带上身份证、准考证、小一寸相片一张；2.空腹；3.自备体检费，直接交医院（约450元）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</si>
</sst>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_ "/>
    <numFmt numFmtId="186" formatCode="0.00_);[Red]\(0.00\)"/>
    <numFmt numFmtId="187" formatCode="0.0000_ "/>
    <numFmt numFmtId="188" formatCode="0.000_);[Red]\(0.000\)"/>
    <numFmt numFmtId="189" formatCode="0;_ࠀ"/>
    <numFmt numFmtId="190" formatCode="0;_ꀀ"/>
    <numFmt numFmtId="191" formatCode="0.0;_ꀀ"/>
    <numFmt numFmtId="192" formatCode="0.00;_ꀀ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185" fontId="0" fillId="0" borderId="10" xfId="0" applyNumberFormat="1" applyBorder="1" applyAlignment="1" quotePrefix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10" xfId="0" applyFill="1" applyBorder="1" applyAlignment="1" quotePrefix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9" fontId="23" fillId="0" borderId="9" xfId="33" applyFont="1" applyFill="1" applyBorder="1" applyAlignment="1">
      <alignment horizontal="center" vertical="center" wrapText="1"/>
    </xf>
    <xf numFmtId="0" fontId="0" fillId="19" borderId="10" xfId="0" applyFill="1" applyBorder="1" applyAlignment="1" quotePrefix="1">
      <alignment horizontal="center" vertical="center"/>
    </xf>
    <xf numFmtId="0" fontId="0" fillId="19" borderId="10" xfId="0" applyFont="1" applyFill="1" applyBorder="1" applyAlignment="1" quotePrefix="1">
      <alignment horizontal="center" vertical="center"/>
    </xf>
    <xf numFmtId="185" fontId="0" fillId="19" borderId="10" xfId="0" applyNumberFormat="1" applyFill="1" applyBorder="1" applyAlignment="1" quotePrefix="1">
      <alignment horizontal="center" vertical="center"/>
    </xf>
    <xf numFmtId="0" fontId="21" fillId="19" borderId="10" xfId="0" applyNumberFormat="1" applyFont="1" applyFill="1" applyBorder="1" applyAlignment="1" quotePrefix="1">
      <alignment horizontal="center" vertical="center" wrapText="1"/>
    </xf>
    <xf numFmtId="184" fontId="21" fillId="19" borderId="10" xfId="0" applyNumberFormat="1" applyFont="1" applyFill="1" applyBorder="1" applyAlignment="1">
      <alignment horizontal="center" vertical="center" wrapText="1"/>
    </xf>
    <xf numFmtId="49" fontId="21" fillId="19" borderId="10" xfId="0" applyNumberFormat="1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188" fontId="23" fillId="0" borderId="9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ill="1" applyAlignment="1">
      <alignment/>
    </xf>
    <xf numFmtId="188" fontId="21" fillId="19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21" fillId="19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64">
      <selection activeCell="O46" sqref="O46:O76"/>
    </sheetView>
  </sheetViews>
  <sheetFormatPr defaultColWidth="9.00390625" defaultRowHeight="14.25"/>
  <cols>
    <col min="1" max="1" width="4.00390625" style="1" customWidth="1"/>
    <col min="2" max="2" width="10.00390625" style="1" customWidth="1"/>
    <col min="3" max="3" width="15.125" style="1" customWidth="1"/>
    <col min="4" max="4" width="5.50390625" style="1" customWidth="1"/>
    <col min="5" max="5" width="13.00390625" style="1" customWidth="1"/>
    <col min="6" max="6" width="7.375" style="33" customWidth="1"/>
    <col min="7" max="7" width="8.625" style="1" customWidth="1"/>
    <col min="8" max="8" width="7.125" style="1" customWidth="1"/>
    <col min="9" max="9" width="7.875" style="11" customWidth="1"/>
    <col min="10" max="10" width="7.125" style="12" customWidth="1"/>
    <col min="11" max="11" width="8.375" style="11" customWidth="1"/>
    <col min="12" max="12" width="9.375" style="29" customWidth="1"/>
    <col min="13" max="13" width="6.625" style="36" customWidth="1"/>
    <col min="14" max="14" width="9.875" style="1" customWidth="1"/>
    <col min="15" max="15" width="13.75390625" style="1" customWidth="1"/>
    <col min="16" max="16384" width="9.00390625" style="1" customWidth="1"/>
  </cols>
  <sheetData>
    <row r="1" spans="1:15" ht="33.75" customHeight="1">
      <c r="A1" s="37" t="s">
        <v>258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6" customHeight="1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2" t="s">
        <v>14</v>
      </c>
      <c r="G2" s="2" t="s">
        <v>4</v>
      </c>
      <c r="H2" s="2" t="s">
        <v>5</v>
      </c>
      <c r="I2" s="18">
        <v>0.6</v>
      </c>
      <c r="J2" s="3" t="s">
        <v>6</v>
      </c>
      <c r="K2" s="18">
        <v>0.4</v>
      </c>
      <c r="L2" s="27" t="s">
        <v>7</v>
      </c>
      <c r="M2" s="3" t="s">
        <v>8</v>
      </c>
      <c r="N2" s="14" t="s">
        <v>22</v>
      </c>
      <c r="O2" s="14" t="s">
        <v>257</v>
      </c>
    </row>
    <row r="3" spans="1:15" ht="21" customHeight="1">
      <c r="A3" s="4">
        <v>1</v>
      </c>
      <c r="B3" s="5">
        <v>20180101</v>
      </c>
      <c r="C3" s="5" t="s">
        <v>23</v>
      </c>
      <c r="D3" s="6">
        <v>4</v>
      </c>
      <c r="E3" s="5" t="s">
        <v>170</v>
      </c>
      <c r="F3" s="5">
        <v>119</v>
      </c>
      <c r="G3" s="5" t="s">
        <v>110</v>
      </c>
      <c r="H3" s="7">
        <v>86.24</v>
      </c>
      <c r="I3" s="8">
        <f aca="true" t="shared" si="0" ref="I3:I14">ROUND(H3*0.6,3)</f>
        <v>51.744</v>
      </c>
      <c r="J3" s="9">
        <v>76</v>
      </c>
      <c r="K3" s="8">
        <f aca="true" t="shared" si="1" ref="K3:K14">ROUND(J3*0.4,3)</f>
        <v>30.4</v>
      </c>
      <c r="L3" s="28">
        <f aca="true" t="shared" si="2" ref="L3:L14">SUM(I3,K3)</f>
        <v>82.144</v>
      </c>
      <c r="M3" s="10" t="s">
        <v>251</v>
      </c>
      <c r="N3" s="16" t="s">
        <v>254</v>
      </c>
      <c r="O3" s="41" t="s">
        <v>259</v>
      </c>
    </row>
    <row r="4" spans="1:15" ht="21" customHeight="1">
      <c r="A4" s="4">
        <v>2</v>
      </c>
      <c r="B4" s="5">
        <v>20180101</v>
      </c>
      <c r="C4" s="5" t="s">
        <v>23</v>
      </c>
      <c r="D4" s="6">
        <v>4</v>
      </c>
      <c r="E4" s="5" t="s">
        <v>171</v>
      </c>
      <c r="F4" s="5">
        <v>112</v>
      </c>
      <c r="G4" s="5" t="s">
        <v>109</v>
      </c>
      <c r="H4" s="7" t="s">
        <v>111</v>
      </c>
      <c r="I4" s="8">
        <f t="shared" si="0"/>
        <v>49.368</v>
      </c>
      <c r="J4" s="9">
        <v>75.2</v>
      </c>
      <c r="K4" s="8">
        <f t="shared" si="1"/>
        <v>30.08</v>
      </c>
      <c r="L4" s="28">
        <f t="shared" si="2"/>
        <v>79.44800000000001</v>
      </c>
      <c r="M4" s="10" t="s">
        <v>252</v>
      </c>
      <c r="N4" s="16" t="s">
        <v>254</v>
      </c>
      <c r="O4" s="42"/>
    </row>
    <row r="5" spans="1:15" ht="21" customHeight="1">
      <c r="A5" s="4">
        <v>3</v>
      </c>
      <c r="B5" s="5">
        <v>20180101</v>
      </c>
      <c r="C5" s="5" t="s">
        <v>23</v>
      </c>
      <c r="D5" s="6">
        <v>4</v>
      </c>
      <c r="E5" s="5" t="s">
        <v>173</v>
      </c>
      <c r="F5" s="5">
        <v>111</v>
      </c>
      <c r="G5" s="5" t="s">
        <v>107</v>
      </c>
      <c r="H5" s="7" t="s">
        <v>9</v>
      </c>
      <c r="I5" s="8">
        <f t="shared" si="0"/>
        <v>44.892</v>
      </c>
      <c r="J5" s="9">
        <v>84.1</v>
      </c>
      <c r="K5" s="8">
        <f t="shared" si="1"/>
        <v>33.64</v>
      </c>
      <c r="L5" s="28">
        <f t="shared" si="2"/>
        <v>78.53200000000001</v>
      </c>
      <c r="M5" s="10" t="s">
        <v>253</v>
      </c>
      <c r="N5" s="16" t="s">
        <v>254</v>
      </c>
      <c r="O5" s="42"/>
    </row>
    <row r="6" spans="1:15" ht="21" customHeight="1">
      <c r="A6" s="4">
        <v>4</v>
      </c>
      <c r="B6" s="5">
        <v>20180101</v>
      </c>
      <c r="C6" s="5" t="s">
        <v>23</v>
      </c>
      <c r="D6" s="6">
        <v>4</v>
      </c>
      <c r="E6" s="5" t="s">
        <v>172</v>
      </c>
      <c r="F6" s="5">
        <v>116</v>
      </c>
      <c r="G6" s="5" t="s">
        <v>108</v>
      </c>
      <c r="H6" s="7" t="s">
        <v>112</v>
      </c>
      <c r="I6" s="8">
        <f t="shared" si="0"/>
        <v>47.04</v>
      </c>
      <c r="J6" s="9">
        <v>78.2</v>
      </c>
      <c r="K6" s="8">
        <f t="shared" si="1"/>
        <v>31.28</v>
      </c>
      <c r="L6" s="28">
        <f t="shared" si="2"/>
        <v>78.32</v>
      </c>
      <c r="M6" s="10" t="s">
        <v>248</v>
      </c>
      <c r="N6" s="16" t="s">
        <v>254</v>
      </c>
      <c r="O6" s="42"/>
    </row>
    <row r="7" spans="1:15" ht="21" customHeight="1">
      <c r="A7" s="4">
        <v>5</v>
      </c>
      <c r="B7" s="19">
        <v>20180102</v>
      </c>
      <c r="C7" s="19" t="s">
        <v>23</v>
      </c>
      <c r="D7" s="22">
        <v>4</v>
      </c>
      <c r="E7" s="19" t="s">
        <v>174</v>
      </c>
      <c r="F7" s="19">
        <v>130</v>
      </c>
      <c r="G7" s="19" t="s">
        <v>106</v>
      </c>
      <c r="H7" s="21" t="s">
        <v>114</v>
      </c>
      <c r="I7" s="23">
        <f t="shared" si="0"/>
        <v>49.644</v>
      </c>
      <c r="J7" s="34">
        <v>77.1</v>
      </c>
      <c r="K7" s="23">
        <f t="shared" si="1"/>
        <v>30.84</v>
      </c>
      <c r="L7" s="30">
        <f t="shared" si="2"/>
        <v>80.484</v>
      </c>
      <c r="M7" s="24" t="s">
        <v>251</v>
      </c>
      <c r="N7" s="25" t="s">
        <v>254</v>
      </c>
      <c r="O7" s="42"/>
    </row>
    <row r="8" spans="1:15" ht="21" customHeight="1">
      <c r="A8" s="4">
        <v>6</v>
      </c>
      <c r="B8" s="19">
        <v>20180102</v>
      </c>
      <c r="C8" s="19" t="s">
        <v>23</v>
      </c>
      <c r="D8" s="22">
        <v>4</v>
      </c>
      <c r="E8" s="19" t="s">
        <v>177</v>
      </c>
      <c r="F8" s="19">
        <v>132</v>
      </c>
      <c r="G8" s="19" t="s">
        <v>103</v>
      </c>
      <c r="H8" s="21" t="s">
        <v>115</v>
      </c>
      <c r="I8" s="23">
        <f t="shared" si="0"/>
        <v>46.188</v>
      </c>
      <c r="J8" s="34">
        <v>81.05</v>
      </c>
      <c r="K8" s="23">
        <f t="shared" si="1"/>
        <v>32.42</v>
      </c>
      <c r="L8" s="30">
        <f t="shared" si="2"/>
        <v>78.608</v>
      </c>
      <c r="M8" s="24" t="s">
        <v>252</v>
      </c>
      <c r="N8" s="25" t="s">
        <v>254</v>
      </c>
      <c r="O8" s="42"/>
    </row>
    <row r="9" spans="1:15" ht="21" customHeight="1">
      <c r="A9" s="4">
        <v>7</v>
      </c>
      <c r="B9" s="19">
        <v>20180102</v>
      </c>
      <c r="C9" s="19" t="s">
        <v>23</v>
      </c>
      <c r="D9" s="22">
        <v>4</v>
      </c>
      <c r="E9" s="19" t="s">
        <v>176</v>
      </c>
      <c r="F9" s="19">
        <v>128</v>
      </c>
      <c r="G9" s="19" t="s">
        <v>104</v>
      </c>
      <c r="H9" s="21" t="s">
        <v>17</v>
      </c>
      <c r="I9" s="23">
        <f t="shared" si="0"/>
        <v>46.428</v>
      </c>
      <c r="J9" s="34">
        <v>79.7</v>
      </c>
      <c r="K9" s="23">
        <f t="shared" si="1"/>
        <v>31.88</v>
      </c>
      <c r="L9" s="30">
        <f t="shared" si="2"/>
        <v>78.30799999999999</v>
      </c>
      <c r="M9" s="24" t="s">
        <v>246</v>
      </c>
      <c r="N9" s="25" t="s">
        <v>254</v>
      </c>
      <c r="O9" s="42"/>
    </row>
    <row r="10" spans="1:15" ht="21" customHeight="1">
      <c r="A10" s="4">
        <v>8</v>
      </c>
      <c r="B10" s="19">
        <v>20180102</v>
      </c>
      <c r="C10" s="19" t="s">
        <v>23</v>
      </c>
      <c r="D10" s="22">
        <v>4</v>
      </c>
      <c r="E10" s="19" t="s">
        <v>175</v>
      </c>
      <c r="F10" s="19">
        <v>122</v>
      </c>
      <c r="G10" s="19" t="s">
        <v>105</v>
      </c>
      <c r="H10" s="21" t="s">
        <v>16</v>
      </c>
      <c r="I10" s="23">
        <f t="shared" si="0"/>
        <v>47.652</v>
      </c>
      <c r="J10" s="34">
        <v>74.4</v>
      </c>
      <c r="K10" s="23">
        <f t="shared" si="1"/>
        <v>29.76</v>
      </c>
      <c r="L10" s="30">
        <f t="shared" si="2"/>
        <v>77.412</v>
      </c>
      <c r="M10" s="24" t="s">
        <v>248</v>
      </c>
      <c r="N10" s="25" t="s">
        <v>254</v>
      </c>
      <c r="O10" s="42"/>
    </row>
    <row r="11" spans="1:15" ht="21" customHeight="1">
      <c r="A11" s="4">
        <v>9</v>
      </c>
      <c r="B11" s="5">
        <v>20180103</v>
      </c>
      <c r="C11" s="5" t="s">
        <v>23</v>
      </c>
      <c r="D11" s="6">
        <v>4</v>
      </c>
      <c r="E11" s="5" t="s">
        <v>179</v>
      </c>
      <c r="F11" s="13">
        <v>135</v>
      </c>
      <c r="G11" s="5" t="s">
        <v>101</v>
      </c>
      <c r="H11" s="7" t="s">
        <v>118</v>
      </c>
      <c r="I11" s="8">
        <f t="shared" si="0"/>
        <v>50.7</v>
      </c>
      <c r="J11" s="9">
        <v>80.4</v>
      </c>
      <c r="K11" s="8">
        <f t="shared" si="1"/>
        <v>32.16</v>
      </c>
      <c r="L11" s="28">
        <f t="shared" si="2"/>
        <v>82.86</v>
      </c>
      <c r="M11" s="10" t="s">
        <v>251</v>
      </c>
      <c r="N11" s="16" t="s">
        <v>254</v>
      </c>
      <c r="O11" s="42"/>
    </row>
    <row r="12" spans="1:15" ht="21" customHeight="1">
      <c r="A12" s="4">
        <v>10</v>
      </c>
      <c r="B12" s="5">
        <v>20180103</v>
      </c>
      <c r="C12" s="5" t="s">
        <v>23</v>
      </c>
      <c r="D12" s="6">
        <v>4</v>
      </c>
      <c r="E12" s="5" t="s">
        <v>178</v>
      </c>
      <c r="F12" s="13">
        <v>141</v>
      </c>
      <c r="G12" s="5" t="s">
        <v>102</v>
      </c>
      <c r="H12" s="7" t="s">
        <v>117</v>
      </c>
      <c r="I12" s="8">
        <f t="shared" si="0"/>
        <v>51.132</v>
      </c>
      <c r="J12" s="9">
        <v>77.1</v>
      </c>
      <c r="K12" s="8">
        <f t="shared" si="1"/>
        <v>30.84</v>
      </c>
      <c r="L12" s="28">
        <f t="shared" si="2"/>
        <v>81.972</v>
      </c>
      <c r="M12" s="10" t="s">
        <v>252</v>
      </c>
      <c r="N12" s="16" t="s">
        <v>254</v>
      </c>
      <c r="O12" s="42"/>
    </row>
    <row r="13" spans="1:15" ht="21" customHeight="1">
      <c r="A13" s="4">
        <v>11</v>
      </c>
      <c r="B13" s="5">
        <v>20180103</v>
      </c>
      <c r="C13" s="5" t="s">
        <v>23</v>
      </c>
      <c r="D13" s="6">
        <v>4</v>
      </c>
      <c r="E13" s="5" t="s">
        <v>180</v>
      </c>
      <c r="F13" s="13">
        <v>136</v>
      </c>
      <c r="G13" s="5" t="s">
        <v>100</v>
      </c>
      <c r="H13" s="7" t="s">
        <v>119</v>
      </c>
      <c r="I13" s="8">
        <f t="shared" si="0"/>
        <v>48.72</v>
      </c>
      <c r="J13" s="9">
        <v>82.5</v>
      </c>
      <c r="K13" s="8">
        <f t="shared" si="1"/>
        <v>33</v>
      </c>
      <c r="L13" s="28">
        <f t="shared" si="2"/>
        <v>81.72</v>
      </c>
      <c r="M13" s="10" t="s">
        <v>246</v>
      </c>
      <c r="N13" s="16" t="s">
        <v>254</v>
      </c>
      <c r="O13" s="42"/>
    </row>
    <row r="14" spans="1:15" ht="21" customHeight="1">
      <c r="A14" s="4">
        <v>12</v>
      </c>
      <c r="B14" s="5">
        <v>20180103</v>
      </c>
      <c r="C14" s="5" t="s">
        <v>23</v>
      </c>
      <c r="D14" s="6">
        <v>4</v>
      </c>
      <c r="E14" s="5" t="s">
        <v>181</v>
      </c>
      <c r="F14" s="13">
        <v>137</v>
      </c>
      <c r="G14" s="5" t="s">
        <v>99</v>
      </c>
      <c r="H14" s="7" t="s">
        <v>120</v>
      </c>
      <c r="I14" s="8">
        <f t="shared" si="0"/>
        <v>46.944</v>
      </c>
      <c r="J14" s="9">
        <v>86.25</v>
      </c>
      <c r="K14" s="8">
        <f t="shared" si="1"/>
        <v>34.5</v>
      </c>
      <c r="L14" s="28">
        <f t="shared" si="2"/>
        <v>81.444</v>
      </c>
      <c r="M14" s="10" t="s">
        <v>248</v>
      </c>
      <c r="N14" s="16" t="s">
        <v>254</v>
      </c>
      <c r="O14" s="42"/>
    </row>
    <row r="15" spans="1:15" ht="21" customHeight="1">
      <c r="A15" s="4">
        <v>13</v>
      </c>
      <c r="B15" s="19">
        <v>20180104</v>
      </c>
      <c r="C15" s="19" t="s">
        <v>23</v>
      </c>
      <c r="D15" s="22">
        <v>4</v>
      </c>
      <c r="E15" s="19" t="s">
        <v>182</v>
      </c>
      <c r="F15" s="19">
        <v>146</v>
      </c>
      <c r="G15" s="19" t="s">
        <v>98</v>
      </c>
      <c r="H15" s="21" t="s">
        <v>121</v>
      </c>
      <c r="I15" s="23">
        <f aca="true" t="shared" si="3" ref="I15:I26">ROUND(H15*0.6,3)</f>
        <v>49.944</v>
      </c>
      <c r="J15" s="34">
        <v>82.8</v>
      </c>
      <c r="K15" s="23">
        <f aca="true" t="shared" si="4" ref="K15:K26">ROUND(J15*0.4,3)</f>
        <v>33.12</v>
      </c>
      <c r="L15" s="30">
        <f aca="true" t="shared" si="5" ref="L15:L26">SUM(I15,K15)</f>
        <v>83.064</v>
      </c>
      <c r="M15" s="24" t="s">
        <v>251</v>
      </c>
      <c r="N15" s="25" t="s">
        <v>254</v>
      </c>
      <c r="O15" s="42"/>
    </row>
    <row r="16" spans="1:15" ht="21" customHeight="1">
      <c r="A16" s="4">
        <v>14</v>
      </c>
      <c r="B16" s="19">
        <v>20180104</v>
      </c>
      <c r="C16" s="19" t="s">
        <v>23</v>
      </c>
      <c r="D16" s="22">
        <v>4</v>
      </c>
      <c r="E16" s="19" t="s">
        <v>184</v>
      </c>
      <c r="F16" s="19">
        <v>149</v>
      </c>
      <c r="G16" s="19" t="s">
        <v>96</v>
      </c>
      <c r="H16" s="21" t="s">
        <v>123</v>
      </c>
      <c r="I16" s="23">
        <f t="shared" si="3"/>
        <v>47.796</v>
      </c>
      <c r="J16" s="34">
        <v>77.65</v>
      </c>
      <c r="K16" s="23">
        <f t="shared" si="4"/>
        <v>31.06</v>
      </c>
      <c r="L16" s="30">
        <f t="shared" si="5"/>
        <v>78.856</v>
      </c>
      <c r="M16" s="24" t="s">
        <v>252</v>
      </c>
      <c r="N16" s="25" t="s">
        <v>254</v>
      </c>
      <c r="O16" s="42"/>
    </row>
    <row r="17" spans="1:15" ht="21" customHeight="1">
      <c r="A17" s="4">
        <v>15</v>
      </c>
      <c r="B17" s="19">
        <v>20180104</v>
      </c>
      <c r="C17" s="19" t="s">
        <v>23</v>
      </c>
      <c r="D17" s="22">
        <v>4</v>
      </c>
      <c r="E17" s="19" t="s">
        <v>185</v>
      </c>
      <c r="F17" s="19">
        <v>148</v>
      </c>
      <c r="G17" s="19" t="s">
        <v>95</v>
      </c>
      <c r="H17" s="21" t="s">
        <v>124</v>
      </c>
      <c r="I17" s="23">
        <f t="shared" si="3"/>
        <v>46.152</v>
      </c>
      <c r="J17" s="34">
        <v>80.5</v>
      </c>
      <c r="K17" s="23">
        <f t="shared" si="4"/>
        <v>32.2</v>
      </c>
      <c r="L17" s="30">
        <f t="shared" si="5"/>
        <v>78.352</v>
      </c>
      <c r="M17" s="24" t="s">
        <v>246</v>
      </c>
      <c r="N17" s="25" t="s">
        <v>254</v>
      </c>
      <c r="O17" s="42"/>
    </row>
    <row r="18" spans="1:15" ht="21" customHeight="1">
      <c r="A18" s="4">
        <v>16</v>
      </c>
      <c r="B18" s="19">
        <v>20180104</v>
      </c>
      <c r="C18" s="19" t="s">
        <v>23</v>
      </c>
      <c r="D18" s="22">
        <v>4</v>
      </c>
      <c r="E18" s="19" t="s">
        <v>183</v>
      </c>
      <c r="F18" s="19">
        <v>147</v>
      </c>
      <c r="G18" s="19" t="s">
        <v>97</v>
      </c>
      <c r="H18" s="21" t="s">
        <v>122</v>
      </c>
      <c r="I18" s="23">
        <f t="shared" si="3"/>
        <v>49.032</v>
      </c>
      <c r="J18" s="34">
        <v>72.45</v>
      </c>
      <c r="K18" s="23">
        <f t="shared" si="4"/>
        <v>28.98</v>
      </c>
      <c r="L18" s="30">
        <f t="shared" si="5"/>
        <v>78.012</v>
      </c>
      <c r="M18" s="24" t="s">
        <v>248</v>
      </c>
      <c r="N18" s="25" t="s">
        <v>254</v>
      </c>
      <c r="O18" s="42"/>
    </row>
    <row r="19" spans="1:15" ht="21" customHeight="1">
      <c r="A19" s="4">
        <v>17</v>
      </c>
      <c r="B19" s="5">
        <v>20180105</v>
      </c>
      <c r="C19" s="5" t="s">
        <v>23</v>
      </c>
      <c r="D19" s="6">
        <v>4</v>
      </c>
      <c r="E19" s="5" t="s">
        <v>189</v>
      </c>
      <c r="F19" s="13">
        <v>161</v>
      </c>
      <c r="G19" s="5" t="s">
        <v>91</v>
      </c>
      <c r="H19" s="7" t="s">
        <v>129</v>
      </c>
      <c r="I19" s="8">
        <f t="shared" si="3"/>
        <v>44.484</v>
      </c>
      <c r="J19" s="9">
        <v>84.5</v>
      </c>
      <c r="K19" s="8">
        <f t="shared" si="4"/>
        <v>33.8</v>
      </c>
      <c r="L19" s="28">
        <f t="shared" si="5"/>
        <v>78.28399999999999</v>
      </c>
      <c r="M19" s="10" t="s">
        <v>251</v>
      </c>
      <c r="N19" s="16" t="s">
        <v>254</v>
      </c>
      <c r="O19" s="42"/>
    </row>
    <row r="20" spans="1:15" ht="21" customHeight="1">
      <c r="A20" s="4">
        <v>18</v>
      </c>
      <c r="B20" s="5">
        <v>20180105</v>
      </c>
      <c r="C20" s="5" t="s">
        <v>23</v>
      </c>
      <c r="D20" s="6">
        <v>4</v>
      </c>
      <c r="E20" s="5" t="s">
        <v>187</v>
      </c>
      <c r="F20" s="13">
        <v>168</v>
      </c>
      <c r="G20" s="5" t="s">
        <v>93</v>
      </c>
      <c r="H20" s="7" t="s">
        <v>127</v>
      </c>
      <c r="I20" s="8">
        <f t="shared" si="3"/>
        <v>45.084</v>
      </c>
      <c r="J20" s="9">
        <v>82.3</v>
      </c>
      <c r="K20" s="8">
        <f t="shared" si="4"/>
        <v>32.92</v>
      </c>
      <c r="L20" s="28">
        <f t="shared" si="5"/>
        <v>78.004</v>
      </c>
      <c r="M20" s="10" t="s">
        <v>252</v>
      </c>
      <c r="N20" s="16" t="s">
        <v>254</v>
      </c>
      <c r="O20" s="42"/>
    </row>
    <row r="21" spans="1:15" ht="21" customHeight="1">
      <c r="A21" s="4">
        <v>19</v>
      </c>
      <c r="B21" s="5">
        <v>20180105</v>
      </c>
      <c r="C21" s="5" t="s">
        <v>23</v>
      </c>
      <c r="D21" s="6">
        <v>4</v>
      </c>
      <c r="E21" s="5" t="s">
        <v>186</v>
      </c>
      <c r="F21" s="13">
        <v>162</v>
      </c>
      <c r="G21" s="5" t="s">
        <v>94</v>
      </c>
      <c r="H21" s="7" t="s">
        <v>126</v>
      </c>
      <c r="I21" s="8">
        <f t="shared" si="3"/>
        <v>45.168</v>
      </c>
      <c r="J21" s="9">
        <v>81.75</v>
      </c>
      <c r="K21" s="8">
        <f t="shared" si="4"/>
        <v>32.7</v>
      </c>
      <c r="L21" s="28">
        <f t="shared" si="5"/>
        <v>77.868</v>
      </c>
      <c r="M21" s="10" t="s">
        <v>246</v>
      </c>
      <c r="N21" s="16" t="s">
        <v>254</v>
      </c>
      <c r="O21" s="42"/>
    </row>
    <row r="22" spans="1:15" ht="21" customHeight="1">
      <c r="A22" s="4">
        <v>20</v>
      </c>
      <c r="B22" s="5">
        <v>20180105</v>
      </c>
      <c r="C22" s="5" t="s">
        <v>23</v>
      </c>
      <c r="D22" s="6">
        <v>4</v>
      </c>
      <c r="E22" s="5" t="s">
        <v>188</v>
      </c>
      <c r="F22" s="13">
        <v>166</v>
      </c>
      <c r="G22" s="5" t="s">
        <v>92</v>
      </c>
      <c r="H22" s="7" t="s">
        <v>128</v>
      </c>
      <c r="I22" s="8">
        <f t="shared" si="3"/>
        <v>45</v>
      </c>
      <c r="J22" s="9">
        <v>81</v>
      </c>
      <c r="K22" s="8">
        <f t="shared" si="4"/>
        <v>32.4</v>
      </c>
      <c r="L22" s="28">
        <f t="shared" si="5"/>
        <v>77.4</v>
      </c>
      <c r="M22" s="10" t="s">
        <v>248</v>
      </c>
      <c r="N22" s="16" t="s">
        <v>254</v>
      </c>
      <c r="O22" s="42"/>
    </row>
    <row r="23" spans="1:15" ht="21" customHeight="1">
      <c r="A23" s="4">
        <v>21</v>
      </c>
      <c r="B23" s="19">
        <v>20180106</v>
      </c>
      <c r="C23" s="19" t="s">
        <v>24</v>
      </c>
      <c r="D23" s="22">
        <v>5</v>
      </c>
      <c r="E23" s="19" t="s">
        <v>192</v>
      </c>
      <c r="F23" s="19">
        <v>171</v>
      </c>
      <c r="G23" s="19" t="s">
        <v>88</v>
      </c>
      <c r="H23" s="21">
        <v>82.08</v>
      </c>
      <c r="I23" s="23">
        <f t="shared" si="3"/>
        <v>49.248</v>
      </c>
      <c r="J23" s="34">
        <v>82.3</v>
      </c>
      <c r="K23" s="23">
        <f t="shared" si="4"/>
        <v>32.92</v>
      </c>
      <c r="L23" s="30">
        <f t="shared" si="5"/>
        <v>82.168</v>
      </c>
      <c r="M23" s="24" t="s">
        <v>251</v>
      </c>
      <c r="N23" s="25" t="s">
        <v>254</v>
      </c>
      <c r="O23" s="42" t="s">
        <v>259</v>
      </c>
    </row>
    <row r="24" spans="1:15" ht="21" customHeight="1">
      <c r="A24" s="4">
        <v>22</v>
      </c>
      <c r="B24" s="19">
        <v>20180106</v>
      </c>
      <c r="C24" s="19" t="s">
        <v>24</v>
      </c>
      <c r="D24" s="22">
        <v>5</v>
      </c>
      <c r="E24" s="19" t="s">
        <v>191</v>
      </c>
      <c r="F24" s="19">
        <v>179</v>
      </c>
      <c r="G24" s="19" t="s">
        <v>89</v>
      </c>
      <c r="H24" s="21" t="s">
        <v>131</v>
      </c>
      <c r="I24" s="23">
        <f t="shared" si="3"/>
        <v>50.388</v>
      </c>
      <c r="J24" s="34">
        <v>75.9</v>
      </c>
      <c r="K24" s="23">
        <f t="shared" si="4"/>
        <v>30.36</v>
      </c>
      <c r="L24" s="30">
        <f t="shared" si="5"/>
        <v>80.74799999999999</v>
      </c>
      <c r="M24" s="24" t="s">
        <v>252</v>
      </c>
      <c r="N24" s="25" t="s">
        <v>254</v>
      </c>
      <c r="O24" s="39"/>
    </row>
    <row r="25" spans="1:15" ht="21" customHeight="1">
      <c r="A25" s="4">
        <v>23</v>
      </c>
      <c r="B25" s="19">
        <v>20180106</v>
      </c>
      <c r="C25" s="19" t="s">
        <v>24</v>
      </c>
      <c r="D25" s="22">
        <v>5</v>
      </c>
      <c r="E25" s="19" t="s">
        <v>190</v>
      </c>
      <c r="F25" s="19">
        <v>178</v>
      </c>
      <c r="G25" s="19" t="s">
        <v>90</v>
      </c>
      <c r="H25" s="21" t="s">
        <v>130</v>
      </c>
      <c r="I25" s="23">
        <f t="shared" si="3"/>
        <v>50.424</v>
      </c>
      <c r="J25" s="34">
        <v>72.75</v>
      </c>
      <c r="K25" s="23">
        <f t="shared" si="4"/>
        <v>29.1</v>
      </c>
      <c r="L25" s="30">
        <f t="shared" si="5"/>
        <v>79.524</v>
      </c>
      <c r="M25" s="24" t="s">
        <v>246</v>
      </c>
      <c r="N25" s="25" t="s">
        <v>254</v>
      </c>
      <c r="O25" s="39"/>
    </row>
    <row r="26" spans="1:15" ht="21" customHeight="1">
      <c r="A26" s="4">
        <v>24</v>
      </c>
      <c r="B26" s="19">
        <v>20180106</v>
      </c>
      <c r="C26" s="19" t="s">
        <v>24</v>
      </c>
      <c r="D26" s="22">
        <v>5</v>
      </c>
      <c r="E26" s="19" t="s">
        <v>193</v>
      </c>
      <c r="F26" s="19">
        <v>175</v>
      </c>
      <c r="G26" s="19" t="s">
        <v>87</v>
      </c>
      <c r="H26" s="21" t="s">
        <v>132</v>
      </c>
      <c r="I26" s="23">
        <f t="shared" si="3"/>
        <v>48.42</v>
      </c>
      <c r="J26" s="34">
        <v>76.25</v>
      </c>
      <c r="K26" s="23">
        <f t="shared" si="4"/>
        <v>30.5</v>
      </c>
      <c r="L26" s="30">
        <f t="shared" si="5"/>
        <v>78.92</v>
      </c>
      <c r="M26" s="24" t="s">
        <v>248</v>
      </c>
      <c r="N26" s="25" t="s">
        <v>254</v>
      </c>
      <c r="O26" s="39"/>
    </row>
    <row r="27" spans="1:15" ht="21" customHeight="1">
      <c r="A27" s="4">
        <v>25</v>
      </c>
      <c r="B27" s="19">
        <v>20180106</v>
      </c>
      <c r="C27" s="19" t="s">
        <v>24</v>
      </c>
      <c r="D27" s="22">
        <v>5</v>
      </c>
      <c r="E27" s="19" t="s">
        <v>194</v>
      </c>
      <c r="F27" s="19">
        <v>172</v>
      </c>
      <c r="G27" s="19" t="s">
        <v>86</v>
      </c>
      <c r="H27" s="21" t="s">
        <v>133</v>
      </c>
      <c r="I27" s="23">
        <f aca="true" t="shared" si="6" ref="I27:I32">ROUND(H27*0.6,3)</f>
        <v>46.728</v>
      </c>
      <c r="J27" s="34">
        <v>80</v>
      </c>
      <c r="K27" s="23">
        <f aca="true" t="shared" si="7" ref="K27:K32">ROUND(J27*0.4,3)</f>
        <v>32</v>
      </c>
      <c r="L27" s="30">
        <f aca="true" t="shared" si="8" ref="L27:L32">SUM(I27,K27)</f>
        <v>78.72800000000001</v>
      </c>
      <c r="M27" s="24" t="s">
        <v>250</v>
      </c>
      <c r="N27" s="25" t="s">
        <v>254</v>
      </c>
      <c r="O27" s="39"/>
    </row>
    <row r="28" spans="1:15" ht="21" customHeight="1">
      <c r="A28" s="4">
        <v>26</v>
      </c>
      <c r="B28" s="5">
        <v>20180107</v>
      </c>
      <c r="C28" s="5" t="s">
        <v>24</v>
      </c>
      <c r="D28" s="6">
        <v>5</v>
      </c>
      <c r="E28" s="5" t="s">
        <v>195</v>
      </c>
      <c r="F28" s="13">
        <v>191</v>
      </c>
      <c r="G28" s="5" t="s">
        <v>85</v>
      </c>
      <c r="H28" s="7" t="s">
        <v>135</v>
      </c>
      <c r="I28" s="8">
        <f t="shared" si="6"/>
        <v>49.164</v>
      </c>
      <c r="J28" s="9">
        <v>70.9</v>
      </c>
      <c r="K28" s="8">
        <f t="shared" si="7"/>
        <v>28.36</v>
      </c>
      <c r="L28" s="28">
        <f t="shared" si="8"/>
        <v>77.524</v>
      </c>
      <c r="M28" s="10" t="s">
        <v>251</v>
      </c>
      <c r="N28" s="16" t="s">
        <v>254</v>
      </c>
      <c r="O28" s="39"/>
    </row>
    <row r="29" spans="1:15" ht="21" customHeight="1">
      <c r="A29" s="4">
        <v>27</v>
      </c>
      <c r="B29" s="5">
        <v>20180107</v>
      </c>
      <c r="C29" s="5" t="s">
        <v>24</v>
      </c>
      <c r="D29" s="6">
        <v>5</v>
      </c>
      <c r="E29" s="5" t="s">
        <v>196</v>
      </c>
      <c r="F29" s="13">
        <v>198</v>
      </c>
      <c r="G29" s="5" t="s">
        <v>84</v>
      </c>
      <c r="H29" s="7" t="s">
        <v>136</v>
      </c>
      <c r="I29" s="8">
        <f t="shared" si="6"/>
        <v>44.652</v>
      </c>
      <c r="J29" s="9">
        <v>73.7</v>
      </c>
      <c r="K29" s="8">
        <f t="shared" si="7"/>
        <v>29.48</v>
      </c>
      <c r="L29" s="28">
        <f t="shared" si="8"/>
        <v>74.132</v>
      </c>
      <c r="M29" s="10" t="s">
        <v>252</v>
      </c>
      <c r="N29" s="16" t="s">
        <v>254</v>
      </c>
      <c r="O29" s="39"/>
    </row>
    <row r="30" spans="1:15" ht="21" customHeight="1">
      <c r="A30" s="4">
        <v>28</v>
      </c>
      <c r="B30" s="5">
        <v>20180107</v>
      </c>
      <c r="C30" s="5" t="s">
        <v>24</v>
      </c>
      <c r="D30" s="6">
        <v>5</v>
      </c>
      <c r="E30" s="5" t="s">
        <v>199</v>
      </c>
      <c r="F30" s="13">
        <v>187</v>
      </c>
      <c r="G30" s="5" t="s">
        <v>81</v>
      </c>
      <c r="H30" s="7" t="s">
        <v>139</v>
      </c>
      <c r="I30" s="8">
        <f t="shared" si="6"/>
        <v>40.02</v>
      </c>
      <c r="J30" s="9">
        <v>77.05</v>
      </c>
      <c r="K30" s="8">
        <f t="shared" si="7"/>
        <v>30.82</v>
      </c>
      <c r="L30" s="28">
        <f t="shared" si="8"/>
        <v>70.84</v>
      </c>
      <c r="M30" s="10" t="s">
        <v>246</v>
      </c>
      <c r="N30" s="16" t="s">
        <v>254</v>
      </c>
      <c r="O30" s="39"/>
    </row>
    <row r="31" spans="1:15" ht="21" customHeight="1">
      <c r="A31" s="4">
        <v>29</v>
      </c>
      <c r="B31" s="5">
        <v>20180107</v>
      </c>
      <c r="C31" s="5" t="s">
        <v>24</v>
      </c>
      <c r="D31" s="6">
        <v>5</v>
      </c>
      <c r="E31" s="5" t="s">
        <v>198</v>
      </c>
      <c r="F31" s="13">
        <v>197</v>
      </c>
      <c r="G31" s="5" t="s">
        <v>82</v>
      </c>
      <c r="H31" s="7" t="s">
        <v>138</v>
      </c>
      <c r="I31" s="8">
        <f t="shared" si="6"/>
        <v>40.968</v>
      </c>
      <c r="J31" s="9">
        <v>73.8</v>
      </c>
      <c r="K31" s="8">
        <f t="shared" si="7"/>
        <v>29.52</v>
      </c>
      <c r="L31" s="28">
        <f t="shared" si="8"/>
        <v>70.488</v>
      </c>
      <c r="M31" s="10" t="s">
        <v>248</v>
      </c>
      <c r="N31" s="16" t="s">
        <v>254</v>
      </c>
      <c r="O31" s="39"/>
    </row>
    <row r="32" spans="1:15" ht="21" customHeight="1">
      <c r="A32" s="4">
        <v>30</v>
      </c>
      <c r="B32" s="5">
        <v>20180107</v>
      </c>
      <c r="C32" s="5" t="s">
        <v>24</v>
      </c>
      <c r="D32" s="6">
        <v>5</v>
      </c>
      <c r="E32" s="5" t="s">
        <v>197</v>
      </c>
      <c r="F32" s="16">
        <v>192</v>
      </c>
      <c r="G32" s="5" t="s">
        <v>83</v>
      </c>
      <c r="H32" s="7" t="s">
        <v>137</v>
      </c>
      <c r="I32" s="8">
        <f t="shared" si="6"/>
        <v>41.484</v>
      </c>
      <c r="J32" s="9">
        <v>66.45</v>
      </c>
      <c r="K32" s="8">
        <f t="shared" si="7"/>
        <v>26.58</v>
      </c>
      <c r="L32" s="28">
        <f t="shared" si="8"/>
        <v>68.064</v>
      </c>
      <c r="M32" s="10" t="s">
        <v>250</v>
      </c>
      <c r="N32" s="16" t="s">
        <v>254</v>
      </c>
      <c r="O32" s="39"/>
    </row>
    <row r="33" spans="1:15" ht="21" customHeight="1">
      <c r="A33" s="4">
        <v>31</v>
      </c>
      <c r="B33" s="19">
        <v>20180108</v>
      </c>
      <c r="C33" s="19" t="s">
        <v>24</v>
      </c>
      <c r="D33" s="22">
        <v>4</v>
      </c>
      <c r="E33" s="19" t="s">
        <v>200</v>
      </c>
      <c r="F33" s="19">
        <v>31</v>
      </c>
      <c r="G33" s="19" t="s">
        <v>80</v>
      </c>
      <c r="H33" s="21" t="s">
        <v>9</v>
      </c>
      <c r="I33" s="23">
        <f aca="true" t="shared" si="9" ref="I33:I41">ROUND(H33*0.6,3)</f>
        <v>44.892</v>
      </c>
      <c r="J33" s="34">
        <v>80.85</v>
      </c>
      <c r="K33" s="23">
        <f aca="true" t="shared" si="10" ref="K33:K41">ROUND(J33*0.4,3)</f>
        <v>32.34</v>
      </c>
      <c r="L33" s="30">
        <f aca="true" t="shared" si="11" ref="L33:L41">SUM(I33,K33)</f>
        <v>77.232</v>
      </c>
      <c r="M33" s="24" t="s">
        <v>244</v>
      </c>
      <c r="N33" s="25" t="s">
        <v>255</v>
      </c>
      <c r="O33" s="39"/>
    </row>
    <row r="34" spans="1:15" ht="21" customHeight="1">
      <c r="A34" s="4">
        <v>32</v>
      </c>
      <c r="B34" s="19">
        <v>20180108</v>
      </c>
      <c r="C34" s="19" t="s">
        <v>24</v>
      </c>
      <c r="D34" s="22">
        <v>4</v>
      </c>
      <c r="E34" s="19" t="s">
        <v>201</v>
      </c>
      <c r="F34" s="19">
        <v>23</v>
      </c>
      <c r="G34" s="19" t="s">
        <v>79</v>
      </c>
      <c r="H34" s="21" t="s">
        <v>140</v>
      </c>
      <c r="I34" s="23">
        <f t="shared" si="9"/>
        <v>44.076</v>
      </c>
      <c r="J34" s="34">
        <v>59.9</v>
      </c>
      <c r="K34" s="23">
        <f t="shared" si="10"/>
        <v>23.96</v>
      </c>
      <c r="L34" s="30">
        <f t="shared" si="11"/>
        <v>68.036</v>
      </c>
      <c r="M34" s="24" t="s">
        <v>245</v>
      </c>
      <c r="N34" s="25" t="s">
        <v>255</v>
      </c>
      <c r="O34" s="39"/>
    </row>
    <row r="35" spans="1:15" ht="21" customHeight="1">
      <c r="A35" s="4">
        <v>33</v>
      </c>
      <c r="B35" s="19">
        <v>20180108</v>
      </c>
      <c r="C35" s="19" t="s">
        <v>24</v>
      </c>
      <c r="D35" s="22">
        <v>4</v>
      </c>
      <c r="E35" s="19" t="s">
        <v>202</v>
      </c>
      <c r="F35" s="19">
        <v>20</v>
      </c>
      <c r="G35" s="19" t="s">
        <v>78</v>
      </c>
      <c r="H35" s="21" t="s">
        <v>141</v>
      </c>
      <c r="I35" s="23">
        <f t="shared" si="9"/>
        <v>40.488</v>
      </c>
      <c r="J35" s="34">
        <v>67.35</v>
      </c>
      <c r="K35" s="23">
        <f t="shared" si="10"/>
        <v>26.94</v>
      </c>
      <c r="L35" s="30">
        <f t="shared" si="11"/>
        <v>67.428</v>
      </c>
      <c r="M35" s="24" t="s">
        <v>247</v>
      </c>
      <c r="N35" s="25" t="s">
        <v>255</v>
      </c>
      <c r="O35" s="39"/>
    </row>
    <row r="36" spans="1:15" ht="21" customHeight="1">
      <c r="A36" s="4">
        <v>34</v>
      </c>
      <c r="B36" s="19">
        <v>20180108</v>
      </c>
      <c r="C36" s="19" t="s">
        <v>24</v>
      </c>
      <c r="D36" s="22">
        <v>4</v>
      </c>
      <c r="E36" s="19" t="s">
        <v>203</v>
      </c>
      <c r="F36" s="19">
        <v>26</v>
      </c>
      <c r="G36" s="19" t="s">
        <v>77</v>
      </c>
      <c r="H36" s="21" t="s">
        <v>142</v>
      </c>
      <c r="I36" s="23">
        <f t="shared" si="9"/>
        <v>38.064</v>
      </c>
      <c r="J36" s="34">
        <v>66.2</v>
      </c>
      <c r="K36" s="23">
        <f t="shared" si="10"/>
        <v>26.48</v>
      </c>
      <c r="L36" s="30">
        <f t="shared" si="11"/>
        <v>64.544</v>
      </c>
      <c r="M36" s="24" t="s">
        <v>249</v>
      </c>
      <c r="N36" s="25" t="s">
        <v>255</v>
      </c>
      <c r="O36" s="39"/>
    </row>
    <row r="37" spans="1:15" ht="21" customHeight="1">
      <c r="A37" s="4">
        <v>35</v>
      </c>
      <c r="B37" s="5">
        <v>20180109</v>
      </c>
      <c r="C37" s="5" t="s">
        <v>25</v>
      </c>
      <c r="D37" s="6">
        <v>1</v>
      </c>
      <c r="E37" s="5" t="s">
        <v>204</v>
      </c>
      <c r="F37" s="13">
        <v>34</v>
      </c>
      <c r="G37" s="5" t="s">
        <v>76</v>
      </c>
      <c r="H37" s="7" t="s">
        <v>143</v>
      </c>
      <c r="I37" s="8">
        <f t="shared" si="9"/>
        <v>55.128</v>
      </c>
      <c r="J37" s="9">
        <v>76.45</v>
      </c>
      <c r="K37" s="8">
        <f t="shared" si="10"/>
        <v>30.58</v>
      </c>
      <c r="L37" s="28">
        <f t="shared" si="11"/>
        <v>85.708</v>
      </c>
      <c r="M37" s="10" t="s">
        <v>244</v>
      </c>
      <c r="N37" s="16" t="s">
        <v>254</v>
      </c>
      <c r="O37" s="39"/>
    </row>
    <row r="38" spans="1:15" ht="21" customHeight="1">
      <c r="A38" s="4">
        <v>36</v>
      </c>
      <c r="B38" s="19">
        <v>20180110</v>
      </c>
      <c r="C38" s="19" t="s">
        <v>26</v>
      </c>
      <c r="D38" s="22">
        <v>2</v>
      </c>
      <c r="E38" s="19" t="s">
        <v>205</v>
      </c>
      <c r="F38" s="19">
        <v>92</v>
      </c>
      <c r="G38" s="19" t="s">
        <v>75</v>
      </c>
      <c r="H38" s="21" t="s">
        <v>116</v>
      </c>
      <c r="I38" s="23">
        <f t="shared" si="9"/>
        <v>51.78</v>
      </c>
      <c r="J38" s="34">
        <v>84.65</v>
      </c>
      <c r="K38" s="23">
        <f t="shared" si="10"/>
        <v>33.86</v>
      </c>
      <c r="L38" s="30">
        <f t="shared" si="11"/>
        <v>85.64</v>
      </c>
      <c r="M38" s="24" t="s">
        <v>244</v>
      </c>
      <c r="N38" s="25" t="s">
        <v>255</v>
      </c>
      <c r="O38" s="39"/>
    </row>
    <row r="39" spans="1:15" ht="21" customHeight="1">
      <c r="A39" s="4">
        <v>37</v>
      </c>
      <c r="B39" s="19">
        <v>20180110</v>
      </c>
      <c r="C39" s="19" t="s">
        <v>26</v>
      </c>
      <c r="D39" s="22">
        <v>2</v>
      </c>
      <c r="E39" s="19" t="s">
        <v>206</v>
      </c>
      <c r="F39" s="19">
        <v>87</v>
      </c>
      <c r="G39" s="19" t="s">
        <v>74</v>
      </c>
      <c r="H39" s="21" t="s">
        <v>10</v>
      </c>
      <c r="I39" s="23">
        <f t="shared" si="9"/>
        <v>45.36</v>
      </c>
      <c r="J39" s="34">
        <v>81.3</v>
      </c>
      <c r="K39" s="23">
        <f t="shared" si="10"/>
        <v>32.52</v>
      </c>
      <c r="L39" s="30">
        <f t="shared" si="11"/>
        <v>77.88</v>
      </c>
      <c r="M39" s="24" t="s">
        <v>245</v>
      </c>
      <c r="N39" s="25" t="s">
        <v>255</v>
      </c>
      <c r="O39" s="39"/>
    </row>
    <row r="40" spans="1:15" ht="21" customHeight="1">
      <c r="A40" s="4">
        <v>38</v>
      </c>
      <c r="B40" s="5">
        <v>20180111</v>
      </c>
      <c r="C40" s="5" t="s">
        <v>27</v>
      </c>
      <c r="D40" s="6">
        <v>2</v>
      </c>
      <c r="E40" s="5" t="s">
        <v>207</v>
      </c>
      <c r="F40" s="13">
        <v>2</v>
      </c>
      <c r="G40" s="5" t="s">
        <v>73</v>
      </c>
      <c r="H40" s="7" t="s">
        <v>144</v>
      </c>
      <c r="I40" s="8">
        <f t="shared" si="9"/>
        <v>50.376</v>
      </c>
      <c r="J40" s="9">
        <v>75.7</v>
      </c>
      <c r="K40" s="8">
        <f t="shared" si="10"/>
        <v>30.28</v>
      </c>
      <c r="L40" s="28">
        <f t="shared" si="11"/>
        <v>80.656</v>
      </c>
      <c r="M40" s="10" t="s">
        <v>244</v>
      </c>
      <c r="N40" s="16" t="s">
        <v>255</v>
      </c>
      <c r="O40" s="39"/>
    </row>
    <row r="41" spans="1:15" ht="21" customHeight="1">
      <c r="A41" s="4">
        <v>39</v>
      </c>
      <c r="B41" s="5">
        <v>20180111</v>
      </c>
      <c r="C41" s="5" t="s">
        <v>27</v>
      </c>
      <c r="D41" s="6">
        <v>2</v>
      </c>
      <c r="E41" s="5" t="s">
        <v>208</v>
      </c>
      <c r="F41" s="13">
        <v>16</v>
      </c>
      <c r="G41" s="5" t="s">
        <v>72</v>
      </c>
      <c r="H41" s="7" t="s">
        <v>21</v>
      </c>
      <c r="I41" s="8">
        <f t="shared" si="9"/>
        <v>47.208</v>
      </c>
      <c r="J41" s="9">
        <v>79.2</v>
      </c>
      <c r="K41" s="8">
        <f t="shared" si="10"/>
        <v>31.68</v>
      </c>
      <c r="L41" s="28">
        <f t="shared" si="11"/>
        <v>78.888</v>
      </c>
      <c r="M41" s="10" t="s">
        <v>245</v>
      </c>
      <c r="N41" s="16" t="s">
        <v>255</v>
      </c>
      <c r="O41" s="39"/>
    </row>
    <row r="42" spans="1:15" ht="21" customHeight="1">
      <c r="A42" s="4">
        <v>40</v>
      </c>
      <c r="B42" s="19">
        <v>20180112</v>
      </c>
      <c r="C42" s="19" t="s">
        <v>28</v>
      </c>
      <c r="D42" s="22">
        <v>4</v>
      </c>
      <c r="E42" s="19" t="s">
        <v>210</v>
      </c>
      <c r="F42" s="19">
        <v>63</v>
      </c>
      <c r="G42" s="19" t="s">
        <v>70</v>
      </c>
      <c r="H42" s="21" t="s">
        <v>15</v>
      </c>
      <c r="I42" s="23">
        <f aca="true" t="shared" si="12" ref="I42:I51">ROUND(H42*0.6,3)</f>
        <v>47.52</v>
      </c>
      <c r="J42" s="34">
        <v>79.6</v>
      </c>
      <c r="K42" s="23">
        <f aca="true" t="shared" si="13" ref="K42:K51">ROUND(J42*0.4,3)</f>
        <v>31.84</v>
      </c>
      <c r="L42" s="30">
        <f aca="true" t="shared" si="14" ref="L42:L51">SUM(I42,K42)</f>
        <v>79.36</v>
      </c>
      <c r="M42" s="24" t="s">
        <v>244</v>
      </c>
      <c r="N42" s="25" t="s">
        <v>255</v>
      </c>
      <c r="O42" s="39"/>
    </row>
    <row r="43" spans="1:15" ht="21" customHeight="1">
      <c r="A43" s="4">
        <v>41</v>
      </c>
      <c r="B43" s="19">
        <v>20180112</v>
      </c>
      <c r="C43" s="19" t="s">
        <v>28</v>
      </c>
      <c r="D43" s="22">
        <v>4</v>
      </c>
      <c r="E43" s="19" t="s">
        <v>209</v>
      </c>
      <c r="F43" s="19">
        <v>51</v>
      </c>
      <c r="G43" s="19" t="s">
        <v>71</v>
      </c>
      <c r="H43" s="21" t="s">
        <v>18</v>
      </c>
      <c r="I43" s="23">
        <f t="shared" si="12"/>
        <v>49.32</v>
      </c>
      <c r="J43" s="34">
        <v>75</v>
      </c>
      <c r="K43" s="23">
        <f t="shared" si="13"/>
        <v>30</v>
      </c>
      <c r="L43" s="30">
        <f t="shared" si="14"/>
        <v>79.32</v>
      </c>
      <c r="M43" s="24" t="s">
        <v>245</v>
      </c>
      <c r="N43" s="25" t="s">
        <v>255</v>
      </c>
      <c r="O43" s="39"/>
    </row>
    <row r="44" spans="1:15" ht="21" customHeight="1">
      <c r="A44" s="4">
        <v>42</v>
      </c>
      <c r="B44" s="19">
        <v>20180112</v>
      </c>
      <c r="C44" s="19" t="s">
        <v>28</v>
      </c>
      <c r="D44" s="22">
        <v>4</v>
      </c>
      <c r="E44" s="19" t="s">
        <v>212</v>
      </c>
      <c r="F44" s="19">
        <v>58</v>
      </c>
      <c r="G44" s="19" t="s">
        <v>68</v>
      </c>
      <c r="H44" s="21" t="s">
        <v>134</v>
      </c>
      <c r="I44" s="23">
        <f t="shared" si="12"/>
        <v>45.228</v>
      </c>
      <c r="J44" s="34">
        <v>79.05</v>
      </c>
      <c r="K44" s="23">
        <f t="shared" si="13"/>
        <v>31.62</v>
      </c>
      <c r="L44" s="30">
        <f t="shared" si="14"/>
        <v>76.848</v>
      </c>
      <c r="M44" s="24" t="s">
        <v>246</v>
      </c>
      <c r="N44" s="25" t="s">
        <v>255</v>
      </c>
      <c r="O44" s="39"/>
    </row>
    <row r="45" spans="1:15" ht="21" customHeight="1">
      <c r="A45" s="4">
        <v>43</v>
      </c>
      <c r="B45" s="19">
        <v>20180112</v>
      </c>
      <c r="C45" s="19" t="s">
        <v>28</v>
      </c>
      <c r="D45" s="22">
        <v>4</v>
      </c>
      <c r="E45" s="19" t="s">
        <v>211</v>
      </c>
      <c r="F45" s="19">
        <v>50</v>
      </c>
      <c r="G45" s="19" t="s">
        <v>69</v>
      </c>
      <c r="H45" s="21" t="s">
        <v>145</v>
      </c>
      <c r="I45" s="23">
        <f t="shared" si="12"/>
        <v>46.596</v>
      </c>
      <c r="J45" s="34">
        <v>73.55</v>
      </c>
      <c r="K45" s="23">
        <f t="shared" si="13"/>
        <v>29.42</v>
      </c>
      <c r="L45" s="30">
        <f t="shared" si="14"/>
        <v>76.01599999999999</v>
      </c>
      <c r="M45" s="24" t="s">
        <v>248</v>
      </c>
      <c r="N45" s="25" t="s">
        <v>255</v>
      </c>
      <c r="O45" s="39"/>
    </row>
    <row r="46" spans="1:15" ht="21" customHeight="1">
      <c r="A46" s="4">
        <v>44</v>
      </c>
      <c r="B46" s="5">
        <v>20180113</v>
      </c>
      <c r="C46" s="5" t="s">
        <v>29</v>
      </c>
      <c r="D46" s="6">
        <v>3</v>
      </c>
      <c r="E46" s="5" t="s">
        <v>213</v>
      </c>
      <c r="F46" s="13">
        <v>67</v>
      </c>
      <c r="G46" s="5" t="s">
        <v>67</v>
      </c>
      <c r="H46" s="7" t="s">
        <v>146</v>
      </c>
      <c r="I46" s="8">
        <f t="shared" si="12"/>
        <v>51.96</v>
      </c>
      <c r="J46" s="9">
        <v>76</v>
      </c>
      <c r="K46" s="8">
        <f t="shared" si="13"/>
        <v>30.4</v>
      </c>
      <c r="L46" s="28">
        <f t="shared" si="14"/>
        <v>82.36</v>
      </c>
      <c r="M46" s="10" t="s">
        <v>244</v>
      </c>
      <c r="N46" s="16" t="s">
        <v>255</v>
      </c>
      <c r="O46" s="42" t="s">
        <v>259</v>
      </c>
    </row>
    <row r="47" spans="1:15" ht="21" customHeight="1">
      <c r="A47" s="4">
        <v>45</v>
      </c>
      <c r="B47" s="5">
        <v>20180113</v>
      </c>
      <c r="C47" s="5" t="s">
        <v>29</v>
      </c>
      <c r="D47" s="6">
        <v>3</v>
      </c>
      <c r="E47" s="5" t="s">
        <v>214</v>
      </c>
      <c r="F47" s="13">
        <v>74</v>
      </c>
      <c r="G47" s="5" t="s">
        <v>66</v>
      </c>
      <c r="H47" s="7" t="s">
        <v>147</v>
      </c>
      <c r="I47" s="8">
        <f t="shared" si="12"/>
        <v>48.192</v>
      </c>
      <c r="J47" s="9">
        <v>76.05</v>
      </c>
      <c r="K47" s="8">
        <f t="shared" si="13"/>
        <v>30.42</v>
      </c>
      <c r="L47" s="28">
        <f t="shared" si="14"/>
        <v>78.612</v>
      </c>
      <c r="M47" s="10" t="s">
        <v>245</v>
      </c>
      <c r="N47" s="16" t="s">
        <v>255</v>
      </c>
      <c r="O47" s="39"/>
    </row>
    <row r="48" spans="1:15" ht="21" customHeight="1">
      <c r="A48" s="4">
        <v>46</v>
      </c>
      <c r="B48" s="5">
        <v>20180113</v>
      </c>
      <c r="C48" s="5" t="s">
        <v>29</v>
      </c>
      <c r="D48" s="6">
        <v>3</v>
      </c>
      <c r="E48" s="5" t="s">
        <v>215</v>
      </c>
      <c r="F48" s="13">
        <v>65</v>
      </c>
      <c r="G48" s="5" t="s">
        <v>65</v>
      </c>
      <c r="H48" s="7" t="s">
        <v>123</v>
      </c>
      <c r="I48" s="8">
        <f t="shared" si="12"/>
        <v>47.796</v>
      </c>
      <c r="J48" s="9">
        <v>71.6</v>
      </c>
      <c r="K48" s="8">
        <f t="shared" si="13"/>
        <v>28.64</v>
      </c>
      <c r="L48" s="28">
        <f t="shared" si="14"/>
        <v>76.436</v>
      </c>
      <c r="M48" s="10" t="s">
        <v>246</v>
      </c>
      <c r="N48" s="16" t="s">
        <v>255</v>
      </c>
      <c r="O48" s="39"/>
    </row>
    <row r="49" spans="1:15" ht="21" customHeight="1">
      <c r="A49" s="4">
        <v>47</v>
      </c>
      <c r="B49" s="19">
        <v>20180114</v>
      </c>
      <c r="C49" s="19" t="s">
        <v>30</v>
      </c>
      <c r="D49" s="22">
        <v>1</v>
      </c>
      <c r="E49" s="19" t="s">
        <v>216</v>
      </c>
      <c r="F49" s="19">
        <v>188</v>
      </c>
      <c r="G49" s="19" t="s">
        <v>64</v>
      </c>
      <c r="H49" s="21" t="s">
        <v>148</v>
      </c>
      <c r="I49" s="23">
        <f>ROUND(H49*0.6,3)</f>
        <v>48.036</v>
      </c>
      <c r="J49" s="34">
        <v>74.55</v>
      </c>
      <c r="K49" s="23">
        <f>ROUND(J49*0.4,3)</f>
        <v>29.82</v>
      </c>
      <c r="L49" s="30">
        <f>SUM(I49,K49)</f>
        <v>77.856</v>
      </c>
      <c r="M49" s="24" t="s">
        <v>251</v>
      </c>
      <c r="N49" s="26" t="s">
        <v>256</v>
      </c>
      <c r="O49" s="39"/>
    </row>
    <row r="50" spans="1:15" ht="21" customHeight="1">
      <c r="A50" s="4">
        <v>48</v>
      </c>
      <c r="B50" s="5">
        <v>20180115</v>
      </c>
      <c r="C50" s="5" t="s">
        <v>31</v>
      </c>
      <c r="D50" s="6">
        <v>1</v>
      </c>
      <c r="E50" s="5" t="s">
        <v>217</v>
      </c>
      <c r="F50" s="13">
        <v>57</v>
      </c>
      <c r="G50" s="5" t="s">
        <v>63</v>
      </c>
      <c r="H50" s="7" t="s">
        <v>149</v>
      </c>
      <c r="I50" s="8">
        <f t="shared" si="12"/>
        <v>50.52</v>
      </c>
      <c r="J50" s="9">
        <v>78.9</v>
      </c>
      <c r="K50" s="8">
        <f t="shared" si="13"/>
        <v>31.56</v>
      </c>
      <c r="L50" s="28">
        <f t="shared" si="14"/>
        <v>82.08</v>
      </c>
      <c r="M50" s="10" t="s">
        <v>244</v>
      </c>
      <c r="N50" s="15" t="s">
        <v>255</v>
      </c>
      <c r="O50" s="39"/>
    </row>
    <row r="51" spans="1:15" ht="21" customHeight="1">
      <c r="A51" s="4">
        <v>49</v>
      </c>
      <c r="B51" s="19">
        <v>20180116</v>
      </c>
      <c r="C51" s="19" t="s">
        <v>32</v>
      </c>
      <c r="D51" s="22">
        <v>2</v>
      </c>
      <c r="E51" s="19" t="s">
        <v>219</v>
      </c>
      <c r="F51" s="19">
        <v>64</v>
      </c>
      <c r="G51" s="19" t="s">
        <v>61</v>
      </c>
      <c r="H51" s="21" t="s">
        <v>11</v>
      </c>
      <c r="I51" s="23">
        <f t="shared" si="12"/>
        <v>45.744</v>
      </c>
      <c r="J51" s="34">
        <v>75.9</v>
      </c>
      <c r="K51" s="23">
        <f t="shared" si="13"/>
        <v>30.36</v>
      </c>
      <c r="L51" s="30">
        <f t="shared" si="14"/>
        <v>76.104</v>
      </c>
      <c r="M51" s="24" t="s">
        <v>244</v>
      </c>
      <c r="N51" s="26" t="s">
        <v>256</v>
      </c>
      <c r="O51" s="39"/>
    </row>
    <row r="52" spans="1:15" ht="21" customHeight="1">
      <c r="A52" s="4">
        <v>50</v>
      </c>
      <c r="B52" s="19">
        <v>20180116</v>
      </c>
      <c r="C52" s="19" t="s">
        <v>32</v>
      </c>
      <c r="D52" s="22">
        <v>2</v>
      </c>
      <c r="E52" s="19" t="s">
        <v>218</v>
      </c>
      <c r="F52" s="25">
        <v>71</v>
      </c>
      <c r="G52" s="19" t="s">
        <v>62</v>
      </c>
      <c r="H52" s="21" t="s">
        <v>150</v>
      </c>
      <c r="I52" s="23">
        <f aca="true" t="shared" si="15" ref="I52:I64">ROUND(H52*0.6,3)</f>
        <v>45.888</v>
      </c>
      <c r="J52" s="34">
        <v>69.75</v>
      </c>
      <c r="K52" s="23">
        <f aca="true" t="shared" si="16" ref="K52:K64">ROUND(J52*0.4,3)</f>
        <v>27.9</v>
      </c>
      <c r="L52" s="30">
        <f aca="true" t="shared" si="17" ref="L52:L64">SUM(I52,K52)</f>
        <v>73.788</v>
      </c>
      <c r="M52" s="24" t="s">
        <v>245</v>
      </c>
      <c r="N52" s="26" t="s">
        <v>256</v>
      </c>
      <c r="O52" s="39"/>
    </row>
    <row r="53" spans="1:15" ht="21" customHeight="1">
      <c r="A53" s="4">
        <v>51</v>
      </c>
      <c r="B53" s="5">
        <v>20180117</v>
      </c>
      <c r="C53" s="5" t="s">
        <v>33</v>
      </c>
      <c r="D53" s="6">
        <v>2</v>
      </c>
      <c r="E53" s="5" t="s">
        <v>220</v>
      </c>
      <c r="F53" s="13">
        <v>190</v>
      </c>
      <c r="G53" s="5" t="s">
        <v>60</v>
      </c>
      <c r="H53" s="7" t="s">
        <v>12</v>
      </c>
      <c r="I53" s="8">
        <f>ROUND(H53*0.6,3)</f>
        <v>41.064</v>
      </c>
      <c r="J53" s="9">
        <v>76.55</v>
      </c>
      <c r="K53" s="8">
        <f>ROUND(J53*0.4,3)</f>
        <v>30.62</v>
      </c>
      <c r="L53" s="28">
        <f>SUM(I53,K53)</f>
        <v>71.684</v>
      </c>
      <c r="M53" s="10" t="s">
        <v>251</v>
      </c>
      <c r="N53" s="15" t="s">
        <v>256</v>
      </c>
      <c r="O53" s="39"/>
    </row>
    <row r="54" spans="1:15" ht="21" customHeight="1">
      <c r="A54" s="4">
        <v>52</v>
      </c>
      <c r="B54" s="5">
        <v>20180117</v>
      </c>
      <c r="C54" s="5" t="s">
        <v>33</v>
      </c>
      <c r="D54" s="6">
        <v>2</v>
      </c>
      <c r="E54" s="5" t="s">
        <v>221</v>
      </c>
      <c r="F54" s="13">
        <v>189</v>
      </c>
      <c r="G54" s="5" t="s">
        <v>59</v>
      </c>
      <c r="H54" s="7" t="s">
        <v>151</v>
      </c>
      <c r="I54" s="8">
        <f>ROUND(H54*0.6,3)</f>
        <v>40.524</v>
      </c>
      <c r="J54" s="9">
        <v>76.3</v>
      </c>
      <c r="K54" s="8">
        <f>ROUND(J54*0.4,3)</f>
        <v>30.52</v>
      </c>
      <c r="L54" s="28">
        <f>SUM(I54,K54)</f>
        <v>71.044</v>
      </c>
      <c r="M54" s="10" t="s">
        <v>252</v>
      </c>
      <c r="N54" s="15" t="s">
        <v>256</v>
      </c>
      <c r="O54" s="39"/>
    </row>
    <row r="55" spans="1:15" ht="21" customHeight="1">
      <c r="A55" s="4">
        <v>53</v>
      </c>
      <c r="B55" s="19">
        <v>20180118</v>
      </c>
      <c r="C55" s="19" t="s">
        <v>33</v>
      </c>
      <c r="D55" s="22">
        <v>3</v>
      </c>
      <c r="E55" s="19" t="s">
        <v>222</v>
      </c>
      <c r="F55" s="19">
        <v>158</v>
      </c>
      <c r="G55" s="20" t="s">
        <v>58</v>
      </c>
      <c r="H55" s="21" t="s">
        <v>152</v>
      </c>
      <c r="I55" s="23">
        <f t="shared" si="15"/>
        <v>38.664</v>
      </c>
      <c r="J55" s="34">
        <v>70.4</v>
      </c>
      <c r="K55" s="23">
        <f t="shared" si="16"/>
        <v>28.16</v>
      </c>
      <c r="L55" s="30">
        <f t="shared" si="17"/>
        <v>66.824</v>
      </c>
      <c r="M55" s="24" t="s">
        <v>244</v>
      </c>
      <c r="N55" s="25" t="s">
        <v>255</v>
      </c>
      <c r="O55" s="39"/>
    </row>
    <row r="56" spans="1:15" ht="21" customHeight="1">
      <c r="A56" s="4">
        <v>54</v>
      </c>
      <c r="B56" s="5">
        <v>20180119</v>
      </c>
      <c r="C56" s="5" t="s">
        <v>34</v>
      </c>
      <c r="D56" s="6">
        <v>2</v>
      </c>
      <c r="E56" s="5" t="s">
        <v>224</v>
      </c>
      <c r="F56" s="13">
        <v>105</v>
      </c>
      <c r="G56" s="5" t="s">
        <v>56</v>
      </c>
      <c r="H56" s="7" t="s">
        <v>154</v>
      </c>
      <c r="I56" s="8">
        <f t="shared" si="15"/>
        <v>46.02</v>
      </c>
      <c r="J56" s="9">
        <v>80</v>
      </c>
      <c r="K56" s="8">
        <f t="shared" si="16"/>
        <v>32</v>
      </c>
      <c r="L56" s="28">
        <f t="shared" si="17"/>
        <v>78.02000000000001</v>
      </c>
      <c r="M56" s="10" t="s">
        <v>244</v>
      </c>
      <c r="N56" s="15" t="s">
        <v>256</v>
      </c>
      <c r="O56" s="39"/>
    </row>
    <row r="57" spans="1:15" ht="21" customHeight="1">
      <c r="A57" s="4">
        <v>55</v>
      </c>
      <c r="B57" s="5">
        <v>20180119</v>
      </c>
      <c r="C57" s="5" t="s">
        <v>34</v>
      </c>
      <c r="D57" s="6">
        <v>2</v>
      </c>
      <c r="E57" s="5" t="s">
        <v>223</v>
      </c>
      <c r="F57" s="13">
        <v>107</v>
      </c>
      <c r="G57" s="5" t="s">
        <v>57</v>
      </c>
      <c r="H57" s="7" t="s">
        <v>153</v>
      </c>
      <c r="I57" s="8">
        <f t="shared" si="15"/>
        <v>47.76</v>
      </c>
      <c r="J57" s="9">
        <v>68.4</v>
      </c>
      <c r="K57" s="8">
        <f t="shared" si="16"/>
        <v>27.36</v>
      </c>
      <c r="L57" s="28">
        <f t="shared" si="17"/>
        <v>75.12</v>
      </c>
      <c r="M57" s="10" t="s">
        <v>245</v>
      </c>
      <c r="N57" s="15" t="s">
        <v>256</v>
      </c>
      <c r="O57" s="39"/>
    </row>
    <row r="58" spans="1:15" ht="21" customHeight="1">
      <c r="A58" s="4">
        <v>56</v>
      </c>
      <c r="B58" s="19">
        <v>20180120</v>
      </c>
      <c r="C58" s="19" t="s">
        <v>35</v>
      </c>
      <c r="D58" s="22">
        <v>3</v>
      </c>
      <c r="E58" s="19" t="s">
        <v>225</v>
      </c>
      <c r="F58" s="19">
        <v>81</v>
      </c>
      <c r="G58" s="19" t="s">
        <v>55</v>
      </c>
      <c r="H58" s="21" t="s">
        <v>155</v>
      </c>
      <c r="I58" s="23">
        <f t="shared" si="15"/>
        <v>51.516</v>
      </c>
      <c r="J58" s="34">
        <v>76.95</v>
      </c>
      <c r="K58" s="23">
        <f t="shared" si="16"/>
        <v>30.78</v>
      </c>
      <c r="L58" s="30">
        <f t="shared" si="17"/>
        <v>82.29599999999999</v>
      </c>
      <c r="M58" s="24" t="s">
        <v>244</v>
      </c>
      <c r="N58" s="25" t="s">
        <v>255</v>
      </c>
      <c r="O58" s="39"/>
    </row>
    <row r="59" spans="1:15" ht="21" customHeight="1">
      <c r="A59" s="4">
        <v>57</v>
      </c>
      <c r="B59" s="19">
        <v>20180120</v>
      </c>
      <c r="C59" s="19" t="s">
        <v>35</v>
      </c>
      <c r="D59" s="22">
        <v>3</v>
      </c>
      <c r="E59" s="19" t="s">
        <v>226</v>
      </c>
      <c r="F59" s="19">
        <v>90</v>
      </c>
      <c r="G59" s="19" t="s">
        <v>54</v>
      </c>
      <c r="H59" s="21" t="s">
        <v>125</v>
      </c>
      <c r="I59" s="23">
        <f t="shared" si="15"/>
        <v>45.24</v>
      </c>
      <c r="J59" s="34">
        <v>73.65</v>
      </c>
      <c r="K59" s="23">
        <f t="shared" si="16"/>
        <v>29.46</v>
      </c>
      <c r="L59" s="30">
        <f t="shared" si="17"/>
        <v>74.7</v>
      </c>
      <c r="M59" s="24" t="s">
        <v>245</v>
      </c>
      <c r="N59" s="25" t="s">
        <v>255</v>
      </c>
      <c r="O59" s="39"/>
    </row>
    <row r="60" spans="1:15" ht="21" customHeight="1">
      <c r="A60" s="4">
        <v>58</v>
      </c>
      <c r="B60" s="19">
        <v>20180120</v>
      </c>
      <c r="C60" s="19" t="s">
        <v>35</v>
      </c>
      <c r="D60" s="22">
        <v>3</v>
      </c>
      <c r="E60" s="19" t="s">
        <v>227</v>
      </c>
      <c r="F60" s="19">
        <v>88</v>
      </c>
      <c r="G60" s="19" t="s">
        <v>53</v>
      </c>
      <c r="H60" s="21" t="s">
        <v>156</v>
      </c>
      <c r="I60" s="23">
        <f t="shared" si="15"/>
        <v>44.724</v>
      </c>
      <c r="J60" s="34">
        <v>72.2</v>
      </c>
      <c r="K60" s="23">
        <f t="shared" si="16"/>
        <v>28.88</v>
      </c>
      <c r="L60" s="30">
        <f t="shared" si="17"/>
        <v>73.604</v>
      </c>
      <c r="M60" s="24" t="s">
        <v>246</v>
      </c>
      <c r="N60" s="25" t="s">
        <v>255</v>
      </c>
      <c r="O60" s="39"/>
    </row>
    <row r="61" spans="1:15" ht="21" customHeight="1">
      <c r="A61" s="4">
        <v>59</v>
      </c>
      <c r="B61" s="5">
        <v>20180121</v>
      </c>
      <c r="C61" s="5" t="s">
        <v>36</v>
      </c>
      <c r="D61" s="6">
        <v>4</v>
      </c>
      <c r="E61" s="5" t="s">
        <v>228</v>
      </c>
      <c r="F61" s="13">
        <v>11</v>
      </c>
      <c r="G61" s="5" t="s">
        <v>52</v>
      </c>
      <c r="H61" s="7" t="s">
        <v>157</v>
      </c>
      <c r="I61" s="8">
        <f t="shared" si="15"/>
        <v>42.192</v>
      </c>
      <c r="J61" s="9">
        <v>77.7</v>
      </c>
      <c r="K61" s="8">
        <f t="shared" si="16"/>
        <v>31.08</v>
      </c>
      <c r="L61" s="28">
        <f t="shared" si="17"/>
        <v>73.27199999999999</v>
      </c>
      <c r="M61" s="17" t="s">
        <v>244</v>
      </c>
      <c r="N61" s="15" t="s">
        <v>256</v>
      </c>
      <c r="O61" s="39"/>
    </row>
    <row r="62" spans="1:15" ht="21" customHeight="1">
      <c r="A62" s="4">
        <v>60</v>
      </c>
      <c r="B62" s="5">
        <v>20180121</v>
      </c>
      <c r="C62" s="5" t="s">
        <v>36</v>
      </c>
      <c r="D62" s="6">
        <v>4</v>
      </c>
      <c r="E62" s="5" t="s">
        <v>230</v>
      </c>
      <c r="F62" s="13">
        <v>4</v>
      </c>
      <c r="G62" s="5" t="s">
        <v>50</v>
      </c>
      <c r="H62" s="7" t="s">
        <v>159</v>
      </c>
      <c r="I62" s="8">
        <f t="shared" si="15"/>
        <v>39.384</v>
      </c>
      <c r="J62" s="9">
        <v>79.8</v>
      </c>
      <c r="K62" s="8">
        <f t="shared" si="16"/>
        <v>31.92</v>
      </c>
      <c r="L62" s="28">
        <f t="shared" si="17"/>
        <v>71.304</v>
      </c>
      <c r="M62" s="17" t="s">
        <v>245</v>
      </c>
      <c r="N62" s="15" t="s">
        <v>256</v>
      </c>
      <c r="O62" s="39"/>
    </row>
    <row r="63" spans="1:15" ht="21" customHeight="1">
      <c r="A63" s="4">
        <v>61</v>
      </c>
      <c r="B63" s="5">
        <v>20180121</v>
      </c>
      <c r="C63" s="5" t="s">
        <v>36</v>
      </c>
      <c r="D63" s="6">
        <v>4</v>
      </c>
      <c r="E63" s="5" t="s">
        <v>229</v>
      </c>
      <c r="F63" s="13">
        <v>9</v>
      </c>
      <c r="G63" s="5" t="s">
        <v>51</v>
      </c>
      <c r="H63" s="7" t="s">
        <v>158</v>
      </c>
      <c r="I63" s="8">
        <f t="shared" si="15"/>
        <v>39.72</v>
      </c>
      <c r="J63" s="9">
        <v>73.4</v>
      </c>
      <c r="K63" s="8">
        <f t="shared" si="16"/>
        <v>29.36</v>
      </c>
      <c r="L63" s="28">
        <f t="shared" si="17"/>
        <v>69.08</v>
      </c>
      <c r="M63" s="17" t="s">
        <v>246</v>
      </c>
      <c r="N63" s="15" t="s">
        <v>256</v>
      </c>
      <c r="O63" s="39"/>
    </row>
    <row r="64" spans="1:15" ht="21" customHeight="1">
      <c r="A64" s="4">
        <v>62</v>
      </c>
      <c r="B64" s="5">
        <v>20180121</v>
      </c>
      <c r="C64" s="5" t="s">
        <v>36</v>
      </c>
      <c r="D64" s="6">
        <v>4</v>
      </c>
      <c r="E64" s="5" t="s">
        <v>231</v>
      </c>
      <c r="F64" s="31">
        <v>8</v>
      </c>
      <c r="G64" s="5" t="s">
        <v>49</v>
      </c>
      <c r="H64" s="7" t="s">
        <v>160</v>
      </c>
      <c r="I64" s="8">
        <f t="shared" si="15"/>
        <v>38.988</v>
      </c>
      <c r="J64" s="9">
        <v>67.9</v>
      </c>
      <c r="K64" s="8">
        <f t="shared" si="16"/>
        <v>27.16</v>
      </c>
      <c r="L64" s="28">
        <f t="shared" si="17"/>
        <v>66.148</v>
      </c>
      <c r="M64" s="17" t="s">
        <v>248</v>
      </c>
      <c r="N64" s="15" t="s">
        <v>256</v>
      </c>
      <c r="O64" s="39"/>
    </row>
    <row r="65" spans="1:15" ht="21" customHeight="1">
      <c r="A65" s="4">
        <v>63</v>
      </c>
      <c r="B65" s="19">
        <v>20180122</v>
      </c>
      <c r="C65" s="19" t="s">
        <v>36</v>
      </c>
      <c r="D65" s="25">
        <v>4</v>
      </c>
      <c r="E65" s="19" t="s">
        <v>232</v>
      </c>
      <c r="F65" s="32">
        <v>47</v>
      </c>
      <c r="G65" s="19" t="s">
        <v>48</v>
      </c>
      <c r="H65" s="21" t="s">
        <v>161</v>
      </c>
      <c r="I65" s="23">
        <f aca="true" t="shared" si="18" ref="I65:I75">ROUND(H65*0.6,3)</f>
        <v>47.964</v>
      </c>
      <c r="J65" s="34">
        <v>70.95</v>
      </c>
      <c r="K65" s="23">
        <f aca="true" t="shared" si="19" ref="K65:K75">ROUND(J65*0.4,3)</f>
        <v>28.38</v>
      </c>
      <c r="L65" s="30">
        <f aca="true" t="shared" si="20" ref="L65:L75">SUM(I65,K65)</f>
        <v>76.344</v>
      </c>
      <c r="M65" s="35" t="s">
        <v>244</v>
      </c>
      <c r="N65" s="26" t="s">
        <v>256</v>
      </c>
      <c r="O65" s="39"/>
    </row>
    <row r="66" spans="1:15" ht="21" customHeight="1">
      <c r="A66" s="4">
        <v>64</v>
      </c>
      <c r="B66" s="19">
        <v>20180122</v>
      </c>
      <c r="C66" s="19" t="s">
        <v>36</v>
      </c>
      <c r="D66" s="25">
        <v>4</v>
      </c>
      <c r="E66" s="19" t="s">
        <v>233</v>
      </c>
      <c r="F66" s="32">
        <v>40</v>
      </c>
      <c r="G66" s="19" t="s">
        <v>47</v>
      </c>
      <c r="H66" s="21" t="s">
        <v>20</v>
      </c>
      <c r="I66" s="23">
        <f t="shared" si="18"/>
        <v>46.896</v>
      </c>
      <c r="J66" s="34">
        <v>73.3</v>
      </c>
      <c r="K66" s="23">
        <f t="shared" si="19"/>
        <v>29.32</v>
      </c>
      <c r="L66" s="30">
        <f t="shared" si="20"/>
        <v>76.21600000000001</v>
      </c>
      <c r="M66" s="35" t="s">
        <v>245</v>
      </c>
      <c r="N66" s="26" t="s">
        <v>256</v>
      </c>
      <c r="O66" s="39"/>
    </row>
    <row r="67" spans="1:15" ht="21" customHeight="1">
      <c r="A67" s="4">
        <v>65</v>
      </c>
      <c r="B67" s="19">
        <v>20180122</v>
      </c>
      <c r="C67" s="19" t="s">
        <v>36</v>
      </c>
      <c r="D67" s="25">
        <v>4</v>
      </c>
      <c r="E67" s="19" t="s">
        <v>235</v>
      </c>
      <c r="F67" s="32">
        <v>39</v>
      </c>
      <c r="G67" s="19" t="s">
        <v>45</v>
      </c>
      <c r="H67" s="21" t="s">
        <v>163</v>
      </c>
      <c r="I67" s="23">
        <f t="shared" si="18"/>
        <v>44.196</v>
      </c>
      <c r="J67" s="34">
        <v>78.2</v>
      </c>
      <c r="K67" s="23">
        <f t="shared" si="19"/>
        <v>31.28</v>
      </c>
      <c r="L67" s="30">
        <f t="shared" si="20"/>
        <v>75.476</v>
      </c>
      <c r="M67" s="35" t="s">
        <v>246</v>
      </c>
      <c r="N67" s="26" t="s">
        <v>256</v>
      </c>
      <c r="O67" s="39"/>
    </row>
    <row r="68" spans="1:15" ht="21" customHeight="1">
      <c r="A68" s="4">
        <v>66</v>
      </c>
      <c r="B68" s="19">
        <v>20180122</v>
      </c>
      <c r="C68" s="19" t="s">
        <v>36</v>
      </c>
      <c r="D68" s="25">
        <v>4</v>
      </c>
      <c r="E68" s="19" t="s">
        <v>234</v>
      </c>
      <c r="F68" s="32">
        <v>44</v>
      </c>
      <c r="G68" s="19" t="s">
        <v>46</v>
      </c>
      <c r="H68" s="21" t="s">
        <v>162</v>
      </c>
      <c r="I68" s="23">
        <f t="shared" si="18"/>
        <v>45.336</v>
      </c>
      <c r="J68" s="34">
        <v>72.7</v>
      </c>
      <c r="K68" s="23">
        <f t="shared" si="19"/>
        <v>29.08</v>
      </c>
      <c r="L68" s="30">
        <f t="shared" si="20"/>
        <v>74.416</v>
      </c>
      <c r="M68" s="35" t="s">
        <v>248</v>
      </c>
      <c r="N68" s="26" t="s">
        <v>256</v>
      </c>
      <c r="O68" s="39"/>
    </row>
    <row r="69" spans="1:15" ht="21" customHeight="1">
      <c r="A69" s="4">
        <v>67</v>
      </c>
      <c r="B69" s="5">
        <v>20180123</v>
      </c>
      <c r="C69" s="5" t="s">
        <v>36</v>
      </c>
      <c r="D69" s="16">
        <v>4</v>
      </c>
      <c r="E69" s="5" t="s">
        <v>239</v>
      </c>
      <c r="F69" s="31">
        <v>21</v>
      </c>
      <c r="G69" s="5" t="s">
        <v>41</v>
      </c>
      <c r="H69" s="7" t="s">
        <v>166</v>
      </c>
      <c r="I69" s="8">
        <f t="shared" si="18"/>
        <v>41.64</v>
      </c>
      <c r="J69" s="9">
        <v>78.6</v>
      </c>
      <c r="K69" s="8">
        <f t="shared" si="19"/>
        <v>31.44</v>
      </c>
      <c r="L69" s="28">
        <f t="shared" si="20"/>
        <v>73.08</v>
      </c>
      <c r="M69" s="17" t="s">
        <v>244</v>
      </c>
      <c r="N69" s="15" t="s">
        <v>255</v>
      </c>
      <c r="O69" s="39"/>
    </row>
    <row r="70" spans="1:15" ht="21" customHeight="1">
      <c r="A70" s="4">
        <v>68</v>
      </c>
      <c r="B70" s="5">
        <v>20180123</v>
      </c>
      <c r="C70" s="5" t="s">
        <v>36</v>
      </c>
      <c r="D70" s="16">
        <v>4</v>
      </c>
      <c r="E70" s="5" t="s">
        <v>238</v>
      </c>
      <c r="F70" s="31">
        <v>33</v>
      </c>
      <c r="G70" s="5" t="s">
        <v>42</v>
      </c>
      <c r="H70" s="7" t="s">
        <v>165</v>
      </c>
      <c r="I70" s="8">
        <f t="shared" si="18"/>
        <v>42.432</v>
      </c>
      <c r="J70" s="9">
        <v>76.55</v>
      </c>
      <c r="K70" s="8">
        <f t="shared" si="19"/>
        <v>30.62</v>
      </c>
      <c r="L70" s="28">
        <f t="shared" si="20"/>
        <v>73.052</v>
      </c>
      <c r="M70" s="17" t="s">
        <v>245</v>
      </c>
      <c r="N70" s="15" t="s">
        <v>255</v>
      </c>
      <c r="O70" s="39"/>
    </row>
    <row r="71" spans="1:15" ht="21" customHeight="1">
      <c r="A71" s="4">
        <v>69</v>
      </c>
      <c r="B71" s="5">
        <v>20180123</v>
      </c>
      <c r="C71" s="5" t="s">
        <v>36</v>
      </c>
      <c r="D71" s="16">
        <v>4</v>
      </c>
      <c r="E71" s="5" t="s">
        <v>236</v>
      </c>
      <c r="F71" s="31">
        <v>18</v>
      </c>
      <c r="G71" s="5" t="s">
        <v>44</v>
      </c>
      <c r="H71" s="7" t="s">
        <v>164</v>
      </c>
      <c r="I71" s="8">
        <f t="shared" si="18"/>
        <v>45.12</v>
      </c>
      <c r="J71" s="9">
        <v>68.4</v>
      </c>
      <c r="K71" s="8">
        <f t="shared" si="19"/>
        <v>27.36</v>
      </c>
      <c r="L71" s="28">
        <f t="shared" si="20"/>
        <v>72.47999999999999</v>
      </c>
      <c r="M71" s="17" t="s">
        <v>246</v>
      </c>
      <c r="N71" s="15" t="s">
        <v>255</v>
      </c>
      <c r="O71" s="39"/>
    </row>
    <row r="72" spans="1:15" ht="21" customHeight="1">
      <c r="A72" s="4">
        <v>70</v>
      </c>
      <c r="B72" s="5">
        <v>20180123</v>
      </c>
      <c r="C72" s="5" t="s">
        <v>36</v>
      </c>
      <c r="D72" s="16">
        <v>4</v>
      </c>
      <c r="E72" s="5" t="s">
        <v>237</v>
      </c>
      <c r="F72" s="31">
        <v>30</v>
      </c>
      <c r="G72" s="5" t="s">
        <v>43</v>
      </c>
      <c r="H72" s="7" t="s">
        <v>113</v>
      </c>
      <c r="I72" s="8">
        <f t="shared" si="18"/>
        <v>44.304</v>
      </c>
      <c r="J72" s="9">
        <v>67.85</v>
      </c>
      <c r="K72" s="8">
        <f t="shared" si="19"/>
        <v>27.14</v>
      </c>
      <c r="L72" s="28">
        <f t="shared" si="20"/>
        <v>71.444</v>
      </c>
      <c r="M72" s="17" t="s">
        <v>248</v>
      </c>
      <c r="N72" s="15" t="s">
        <v>255</v>
      </c>
      <c r="O72" s="39"/>
    </row>
    <row r="73" spans="1:15" ht="21" customHeight="1">
      <c r="A73" s="4">
        <v>71</v>
      </c>
      <c r="B73" s="19">
        <v>20180124</v>
      </c>
      <c r="C73" s="19" t="s">
        <v>36</v>
      </c>
      <c r="D73" s="25">
        <v>4</v>
      </c>
      <c r="E73" s="19" t="s">
        <v>240</v>
      </c>
      <c r="F73" s="32">
        <v>97</v>
      </c>
      <c r="G73" s="19" t="s">
        <v>40</v>
      </c>
      <c r="H73" s="21" t="s">
        <v>167</v>
      </c>
      <c r="I73" s="23">
        <f t="shared" si="18"/>
        <v>47.112</v>
      </c>
      <c r="J73" s="34">
        <v>73.25</v>
      </c>
      <c r="K73" s="23">
        <f t="shared" si="19"/>
        <v>29.3</v>
      </c>
      <c r="L73" s="30">
        <f t="shared" si="20"/>
        <v>76.412</v>
      </c>
      <c r="M73" s="35" t="s">
        <v>244</v>
      </c>
      <c r="N73" s="26" t="s">
        <v>256</v>
      </c>
      <c r="O73" s="39"/>
    </row>
    <row r="74" spans="1:15" ht="21" customHeight="1">
      <c r="A74" s="4">
        <v>72</v>
      </c>
      <c r="B74" s="19">
        <v>20180124</v>
      </c>
      <c r="C74" s="19" t="s">
        <v>36</v>
      </c>
      <c r="D74" s="25">
        <v>4</v>
      </c>
      <c r="E74" s="19" t="s">
        <v>242</v>
      </c>
      <c r="F74" s="32">
        <v>102</v>
      </c>
      <c r="G74" s="19" t="s">
        <v>38</v>
      </c>
      <c r="H74" s="21" t="s">
        <v>168</v>
      </c>
      <c r="I74" s="23">
        <f t="shared" si="18"/>
        <v>45.804</v>
      </c>
      <c r="J74" s="34">
        <v>76.3</v>
      </c>
      <c r="K74" s="23">
        <f t="shared" si="19"/>
        <v>30.52</v>
      </c>
      <c r="L74" s="30">
        <f t="shared" si="20"/>
        <v>76.324</v>
      </c>
      <c r="M74" s="35" t="s">
        <v>245</v>
      </c>
      <c r="N74" s="26" t="s">
        <v>256</v>
      </c>
      <c r="O74" s="39"/>
    </row>
    <row r="75" spans="1:15" ht="21" customHeight="1">
      <c r="A75" s="4">
        <v>73</v>
      </c>
      <c r="B75" s="19">
        <v>20180124</v>
      </c>
      <c r="C75" s="19" t="s">
        <v>36</v>
      </c>
      <c r="D75" s="25">
        <v>4</v>
      </c>
      <c r="E75" s="19" t="s">
        <v>243</v>
      </c>
      <c r="F75" s="32">
        <v>100</v>
      </c>
      <c r="G75" s="19" t="s">
        <v>37</v>
      </c>
      <c r="H75" s="21" t="s">
        <v>169</v>
      </c>
      <c r="I75" s="23">
        <f t="shared" si="18"/>
        <v>39.816</v>
      </c>
      <c r="J75" s="34">
        <v>84</v>
      </c>
      <c r="K75" s="23">
        <f t="shared" si="19"/>
        <v>33.6</v>
      </c>
      <c r="L75" s="30">
        <f t="shared" si="20"/>
        <v>73.416</v>
      </c>
      <c r="M75" s="35" t="s">
        <v>246</v>
      </c>
      <c r="N75" s="26" t="s">
        <v>256</v>
      </c>
      <c r="O75" s="39"/>
    </row>
    <row r="76" spans="1:15" ht="21" customHeight="1">
      <c r="A76" s="4">
        <v>74</v>
      </c>
      <c r="B76" s="19">
        <v>20180124</v>
      </c>
      <c r="C76" s="19" t="s">
        <v>36</v>
      </c>
      <c r="D76" s="25">
        <v>4</v>
      </c>
      <c r="E76" s="19" t="s">
        <v>241</v>
      </c>
      <c r="F76" s="32">
        <v>95</v>
      </c>
      <c r="G76" s="19" t="s">
        <v>39</v>
      </c>
      <c r="H76" s="21" t="s">
        <v>19</v>
      </c>
      <c r="I76" s="23">
        <f>ROUND(H76*0.6,3)</f>
        <v>45.984</v>
      </c>
      <c r="J76" s="34">
        <v>67.6</v>
      </c>
      <c r="K76" s="23">
        <f>ROUND(J76*0.4,3)</f>
        <v>27.04</v>
      </c>
      <c r="L76" s="30">
        <f>SUM(I76,K76)</f>
        <v>73.024</v>
      </c>
      <c r="M76" s="35" t="s">
        <v>248</v>
      </c>
      <c r="N76" s="26" t="s">
        <v>256</v>
      </c>
      <c r="O76" s="40"/>
    </row>
  </sheetData>
  <sheetProtection/>
  <autoFilter ref="A2:M22"/>
  <mergeCells count="4">
    <mergeCell ref="A1:O1"/>
    <mergeCell ref="O3:O22"/>
    <mergeCell ref="O23:O45"/>
    <mergeCell ref="O46:O76"/>
  </mergeCells>
  <printOptions/>
  <pageMargins left="0.35" right="0.16" top="0.67" bottom="0.52" header="0.31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2018-08-06T02:23:52Z</dcterms:modified>
  <cp:category/>
  <cp:version/>
  <cp:contentType/>
  <cp:contentStatus/>
</cp:coreProperties>
</file>