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880"/>
  </bookViews>
  <sheets>
    <sheet name="特教（语文）" sheetId="19" r:id="rId1"/>
    <sheet name="小学音乐" sheetId="17" r:id="rId2"/>
    <sheet name="小学体育" sheetId="16" r:id="rId3"/>
    <sheet name="小学美术" sheetId="15" r:id="rId4"/>
    <sheet name="综合实践" sheetId="14" r:id="rId5"/>
    <sheet name="小学科学" sheetId="13" r:id="rId6"/>
    <sheet name="幼儿园" sheetId="11" r:id="rId7"/>
    <sheet name="化学政治历史" sheetId="10" r:id="rId8"/>
    <sheet name="初中英语" sheetId="9" r:id="rId9"/>
    <sheet name="小学英语" sheetId="12" r:id="rId10"/>
    <sheet name="初中数学" sheetId="6" r:id="rId11"/>
    <sheet name="小学数学（特岗）" sheetId="5" r:id="rId12"/>
    <sheet name="初中语文" sheetId="4" r:id="rId13"/>
    <sheet name="小学语文（特岗）" sheetId="7" r:id="rId14"/>
    <sheet name="三定向" sheetId="8" r:id="rId15"/>
  </sheets>
  <definedNames>
    <definedName name="_xlnm._FilterDatabase" localSheetId="5" hidden="1">小学科学!$A$2:$H$15</definedName>
    <definedName name="_xlnm.Print_Titles" localSheetId="14">三定向!$2:$2</definedName>
    <definedName name="_xlnm.Print_Titles" localSheetId="13">'小学语文（特岗）'!$1:$2</definedName>
  </definedNames>
  <calcPr calcId="124519"/>
</workbook>
</file>

<file path=xl/calcChain.xml><?xml version="1.0" encoding="utf-8"?>
<calcChain xmlns="http://schemas.openxmlformats.org/spreadsheetml/2006/main">
  <c r="G7" i="19"/>
  <c r="E7"/>
  <c r="G6"/>
  <c r="E6"/>
  <c r="H6" s="1"/>
  <c r="G5"/>
  <c r="H5" s="1"/>
  <c r="E5"/>
  <c r="G4"/>
  <c r="E4"/>
  <c r="G3"/>
  <c r="E3"/>
  <c r="H4" l="1"/>
  <c r="H7"/>
  <c r="H3"/>
  <c r="G14" i="17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G3"/>
  <c r="E3"/>
  <c r="G13" i="16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G3"/>
  <c r="E3"/>
  <c r="G23" i="15"/>
  <c r="H23" s="1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G3"/>
  <c r="E3"/>
  <c r="G8" i="14"/>
  <c r="E8"/>
  <c r="G7"/>
  <c r="E7"/>
  <c r="G6"/>
  <c r="E6"/>
  <c r="G5"/>
  <c r="E5"/>
  <c r="G4"/>
  <c r="E4"/>
  <c r="G3"/>
  <c r="E3"/>
  <c r="G10" i="13"/>
  <c r="E10"/>
  <c r="G9"/>
  <c r="H9" s="1"/>
  <c r="E9"/>
  <c r="G8"/>
  <c r="E8"/>
  <c r="G7"/>
  <c r="E7"/>
  <c r="G6"/>
  <c r="E6"/>
  <c r="G5"/>
  <c r="E5"/>
  <c r="G4"/>
  <c r="E4"/>
  <c r="G3"/>
  <c r="E3"/>
  <c r="D27" i="12"/>
  <c r="G26"/>
  <c r="F26"/>
  <c r="D26"/>
  <c r="G25"/>
  <c r="F25"/>
  <c r="D25"/>
  <c r="F24"/>
  <c r="G24" s="1"/>
  <c r="D24"/>
  <c r="F23"/>
  <c r="G23" s="1"/>
  <c r="D23"/>
  <c r="G22"/>
  <c r="F22"/>
  <c r="D22"/>
  <c r="G21"/>
  <c r="F21"/>
  <c r="D21"/>
  <c r="F20"/>
  <c r="G20" s="1"/>
  <c r="D20"/>
  <c r="F19"/>
  <c r="G19" s="1"/>
  <c r="D19"/>
  <c r="G18"/>
  <c r="F18"/>
  <c r="D18"/>
  <c r="G17"/>
  <c r="F17"/>
  <c r="D17"/>
  <c r="F16"/>
  <c r="G16" s="1"/>
  <c r="D16"/>
  <c r="F15"/>
  <c r="G15" s="1"/>
  <c r="D15"/>
  <c r="G14"/>
  <c r="F14"/>
  <c r="D14"/>
  <c r="G13"/>
  <c r="F13"/>
  <c r="D13"/>
  <c r="F12"/>
  <c r="G12" s="1"/>
  <c r="D12"/>
  <c r="F11"/>
  <c r="G11" s="1"/>
  <c r="D11"/>
  <c r="G10"/>
  <c r="F10"/>
  <c r="D10"/>
  <c r="G9"/>
  <c r="F9"/>
  <c r="D9"/>
  <c r="F8"/>
  <c r="G8" s="1"/>
  <c r="D8"/>
  <c r="F7"/>
  <c r="G7" s="1"/>
  <c r="D7"/>
  <c r="G6"/>
  <c r="F6"/>
  <c r="D6"/>
  <c r="G5"/>
  <c r="F5"/>
  <c r="D5"/>
  <c r="F4"/>
  <c r="G4" s="1"/>
  <c r="D4"/>
  <c r="F3"/>
  <c r="G3" s="1"/>
  <c r="D3"/>
  <c r="G28" i="11"/>
  <c r="E28"/>
  <c r="H28" s="1"/>
  <c r="G27"/>
  <c r="H27" s="1"/>
  <c r="E27"/>
  <c r="H26"/>
  <c r="G26"/>
  <c r="E26"/>
  <c r="G25"/>
  <c r="E25"/>
  <c r="H25" s="1"/>
  <c r="G24"/>
  <c r="E24"/>
  <c r="H24" s="1"/>
  <c r="G23"/>
  <c r="H23" s="1"/>
  <c r="E23"/>
  <c r="H22"/>
  <c r="G22"/>
  <c r="E22"/>
  <c r="G21"/>
  <c r="E21"/>
  <c r="H21" s="1"/>
  <c r="G20"/>
  <c r="E20"/>
  <c r="H20" s="1"/>
  <c r="G19"/>
  <c r="H19" s="1"/>
  <c r="E19"/>
  <c r="H18"/>
  <c r="G18"/>
  <c r="E18"/>
  <c r="G17"/>
  <c r="E17"/>
  <c r="H17" s="1"/>
  <c r="G16"/>
  <c r="E16"/>
  <c r="H16" s="1"/>
  <c r="G15"/>
  <c r="H15" s="1"/>
  <c r="E15"/>
  <c r="H14"/>
  <c r="G14"/>
  <c r="E14"/>
  <c r="G13"/>
  <c r="E13"/>
  <c r="H13" s="1"/>
  <c r="G12"/>
  <c r="E12"/>
  <c r="H12" s="1"/>
  <c r="G11"/>
  <c r="H11" s="1"/>
  <c r="E11"/>
  <c r="H10"/>
  <c r="G10"/>
  <c r="E10"/>
  <c r="G9"/>
  <c r="E9"/>
  <c r="H9" s="1"/>
  <c r="G8"/>
  <c r="E8"/>
  <c r="H8" s="1"/>
  <c r="G7"/>
  <c r="H7" s="1"/>
  <c r="E7"/>
  <c r="H6"/>
  <c r="G6"/>
  <c r="E6"/>
  <c r="G5"/>
  <c r="E5"/>
  <c r="H5" s="1"/>
  <c r="G4"/>
  <c r="E4"/>
  <c r="H4" s="1"/>
  <c r="G3"/>
  <c r="H3" s="1"/>
  <c r="E3"/>
  <c r="H8" i="13" l="1"/>
  <c r="H10"/>
  <c r="H4"/>
  <c r="H5"/>
  <c r="H7"/>
  <c r="H4" i="14"/>
  <c r="H8"/>
  <c r="H6" i="15"/>
  <c r="H18"/>
  <c r="H20"/>
  <c r="H22"/>
  <c r="H8"/>
  <c r="H10"/>
  <c r="H16"/>
  <c r="H10" i="16"/>
  <c r="H9"/>
  <c r="H4" i="17"/>
  <c r="H6"/>
  <c r="H10"/>
  <c r="H12"/>
  <c r="H14"/>
  <c r="H7"/>
  <c r="H3"/>
  <c r="H9"/>
  <c r="H11"/>
  <c r="H5"/>
  <c r="H8"/>
  <c r="H13"/>
  <c r="H4" i="16"/>
  <c r="H6"/>
  <c r="H13"/>
  <c r="H5"/>
  <c r="H7"/>
  <c r="H12"/>
  <c r="H3"/>
  <c r="H8"/>
  <c r="H11"/>
  <c r="H4" i="15"/>
  <c r="H14"/>
  <c r="H7"/>
  <c r="H9"/>
  <c r="H11"/>
  <c r="H13"/>
  <c r="H15"/>
  <c r="H17"/>
  <c r="H3"/>
  <c r="H5"/>
  <c r="H12"/>
  <c r="H19"/>
  <c r="H21"/>
  <c r="H3" i="14"/>
  <c r="H5"/>
  <c r="H7"/>
  <c r="H6"/>
  <c r="H3" i="13"/>
  <c r="H6"/>
  <c r="H6" i="10"/>
  <c r="G6"/>
  <c r="E6"/>
  <c r="G5"/>
  <c r="E5"/>
  <c r="H5" s="1"/>
  <c r="G4"/>
  <c r="E4"/>
  <c r="H4" s="1"/>
  <c r="H3"/>
  <c r="G3"/>
  <c r="E3"/>
  <c r="G15" i="9"/>
  <c r="H15" s="1"/>
  <c r="G14"/>
  <c r="H14" s="1"/>
  <c r="H13"/>
  <c r="G13"/>
  <c r="G12"/>
  <c r="H12" s="1"/>
  <c r="H11"/>
  <c r="G11"/>
  <c r="G10"/>
  <c r="H10" s="1"/>
  <c r="H9"/>
  <c r="G9"/>
  <c r="G8"/>
  <c r="H8" s="1"/>
  <c r="G7"/>
  <c r="H7" s="1"/>
  <c r="G6"/>
  <c r="H6" s="1"/>
  <c r="H5"/>
  <c r="G5"/>
  <c r="G4"/>
  <c r="H4" s="1"/>
  <c r="H3"/>
  <c r="G3"/>
  <c r="J40" i="7"/>
  <c r="E40"/>
  <c r="H39"/>
  <c r="I39" s="1"/>
  <c r="J39" s="1"/>
  <c r="E39"/>
  <c r="I38"/>
  <c r="J38" s="1"/>
  <c r="H38"/>
  <c r="E38"/>
  <c r="H37"/>
  <c r="I37" s="1"/>
  <c r="J37" s="1"/>
  <c r="E37"/>
  <c r="I36"/>
  <c r="J36" s="1"/>
  <c r="H36"/>
  <c r="E36"/>
  <c r="H35"/>
  <c r="I35" s="1"/>
  <c r="J35" s="1"/>
  <c r="E35"/>
  <c r="I34"/>
  <c r="J34" s="1"/>
  <c r="H34"/>
  <c r="E34"/>
  <c r="H33"/>
  <c r="I33" s="1"/>
  <c r="J33" s="1"/>
  <c r="E33"/>
  <c r="I32"/>
  <c r="J32" s="1"/>
  <c r="H32"/>
  <c r="E32"/>
  <c r="H31"/>
  <c r="I31" s="1"/>
  <c r="J31" s="1"/>
  <c r="E31"/>
  <c r="I30"/>
  <c r="J30" s="1"/>
  <c r="H30"/>
  <c r="E30"/>
  <c r="H29"/>
  <c r="I29" s="1"/>
  <c r="J29" s="1"/>
  <c r="E29"/>
  <c r="I28"/>
  <c r="J28" s="1"/>
  <c r="H28"/>
  <c r="E28"/>
  <c r="H27"/>
  <c r="I27" s="1"/>
  <c r="J27" s="1"/>
  <c r="E27"/>
  <c r="I26"/>
  <c r="J26" s="1"/>
  <c r="H26"/>
  <c r="E26"/>
  <c r="H25"/>
  <c r="I25" s="1"/>
  <c r="J25" s="1"/>
  <c r="E25"/>
  <c r="I24"/>
  <c r="J24" s="1"/>
  <c r="H24"/>
  <c r="E24"/>
  <c r="H23"/>
  <c r="I23" s="1"/>
  <c r="J23" s="1"/>
  <c r="E23"/>
  <c r="I22"/>
  <c r="J22" s="1"/>
  <c r="H22"/>
  <c r="E22"/>
  <c r="H21"/>
  <c r="I21" s="1"/>
  <c r="J21" s="1"/>
  <c r="E21"/>
  <c r="I20"/>
  <c r="J20" s="1"/>
  <c r="H20"/>
  <c r="E20"/>
  <c r="H19"/>
  <c r="I19" s="1"/>
  <c r="J19" s="1"/>
  <c r="E19"/>
  <c r="I18"/>
  <c r="J18" s="1"/>
  <c r="H18"/>
  <c r="E18"/>
  <c r="H17"/>
  <c r="I17" s="1"/>
  <c r="J17" s="1"/>
  <c r="E17"/>
  <c r="I16"/>
  <c r="J16" s="1"/>
  <c r="H16"/>
  <c r="E16"/>
  <c r="H15"/>
  <c r="I15" s="1"/>
  <c r="J15" s="1"/>
  <c r="E15"/>
  <c r="I14"/>
  <c r="J14" s="1"/>
  <c r="H14"/>
  <c r="E14"/>
  <c r="H13"/>
  <c r="I13" s="1"/>
  <c r="J13" s="1"/>
  <c r="E13"/>
  <c r="I12"/>
  <c r="J12" s="1"/>
  <c r="H12"/>
  <c r="E12"/>
  <c r="H11"/>
  <c r="I11" s="1"/>
  <c r="J11" s="1"/>
  <c r="E11"/>
  <c r="I10"/>
  <c r="J10" s="1"/>
  <c r="H10"/>
  <c r="E10"/>
  <c r="H9"/>
  <c r="I9" s="1"/>
  <c r="J9" s="1"/>
  <c r="E9"/>
  <c r="I8"/>
  <c r="J8" s="1"/>
  <c r="H8"/>
  <c r="E8"/>
  <c r="H7"/>
  <c r="I7" s="1"/>
  <c r="J7" s="1"/>
  <c r="E7"/>
  <c r="I6"/>
  <c r="J6" s="1"/>
  <c r="H6"/>
  <c r="E6"/>
  <c r="H5"/>
  <c r="I5" s="1"/>
  <c r="J5" s="1"/>
  <c r="E5"/>
  <c r="I4"/>
  <c r="J4" s="1"/>
  <c r="H4"/>
  <c r="E4"/>
  <c r="H3"/>
  <c r="I3" s="1"/>
  <c r="J3" s="1"/>
  <c r="E3"/>
  <c r="K7" l="1"/>
  <c r="K10"/>
  <c r="K15"/>
  <c r="K18"/>
  <c r="K23"/>
  <c r="K26"/>
  <c r="K31"/>
  <c r="K34"/>
  <c r="K5"/>
  <c r="K8"/>
  <c r="K13"/>
  <c r="K16"/>
  <c r="K21"/>
  <c r="K24"/>
  <c r="K29"/>
  <c r="K32"/>
  <c r="K37"/>
  <c r="K40"/>
  <c r="K3"/>
  <c r="K6"/>
  <c r="K11"/>
  <c r="K14"/>
  <c r="K19"/>
  <c r="K22"/>
  <c r="K27"/>
  <c r="K30"/>
  <c r="K35"/>
  <c r="K38"/>
  <c r="K4"/>
  <c r="K9"/>
  <c r="K12"/>
  <c r="K17"/>
  <c r="K20"/>
  <c r="K25"/>
  <c r="K28"/>
  <c r="K33"/>
  <c r="K36"/>
  <c r="K39"/>
  <c r="E16" i="6" l="1"/>
  <c r="H16" s="1"/>
  <c r="H15"/>
  <c r="E15"/>
  <c r="H14"/>
  <c r="E14"/>
  <c r="G13"/>
  <c r="E13"/>
  <c r="H13" s="1"/>
  <c r="G12"/>
  <c r="E12"/>
  <c r="H12" s="1"/>
  <c r="H11"/>
  <c r="G11"/>
  <c r="E11"/>
  <c r="H10"/>
  <c r="G10"/>
  <c r="E10"/>
  <c r="G9"/>
  <c r="E9"/>
  <c r="H9" s="1"/>
  <c r="G8"/>
  <c r="E8"/>
  <c r="H8" s="1"/>
  <c r="H7"/>
  <c r="G7"/>
  <c r="E7"/>
  <c r="H6"/>
  <c r="G6"/>
  <c r="E6"/>
  <c r="G5"/>
  <c r="E5"/>
  <c r="H5" s="1"/>
  <c r="G4"/>
  <c r="E4"/>
  <c r="H4" s="1"/>
  <c r="H3"/>
  <c r="G3"/>
  <c r="E3"/>
  <c r="J40" i="5" l="1"/>
  <c r="I40"/>
  <c r="H40"/>
  <c r="E40"/>
  <c r="J39"/>
  <c r="I39"/>
  <c r="H39"/>
  <c r="E39"/>
  <c r="J38"/>
  <c r="I38"/>
  <c r="H38"/>
  <c r="E38"/>
  <c r="J37"/>
  <c r="I37"/>
  <c r="H37"/>
  <c r="E37"/>
  <c r="J36"/>
  <c r="I36"/>
  <c r="H36"/>
  <c r="E36"/>
  <c r="J35"/>
  <c r="I35"/>
  <c r="H35"/>
  <c r="E35"/>
  <c r="J34"/>
  <c r="I34"/>
  <c r="H34"/>
  <c r="E34"/>
  <c r="J33"/>
  <c r="I33"/>
  <c r="H33"/>
  <c r="E33"/>
  <c r="J32"/>
  <c r="I32"/>
  <c r="H32"/>
  <c r="E32"/>
  <c r="J31"/>
  <c r="I31"/>
  <c r="H31"/>
  <c r="E31"/>
  <c r="J30"/>
  <c r="I30"/>
  <c r="H30"/>
  <c r="E30"/>
  <c r="J29"/>
  <c r="I29"/>
  <c r="H29"/>
  <c r="E29"/>
  <c r="J28"/>
  <c r="I28"/>
  <c r="H28"/>
  <c r="E28"/>
  <c r="J27"/>
  <c r="I27"/>
  <c r="H27"/>
  <c r="E27"/>
  <c r="J26"/>
  <c r="I26"/>
  <c r="H26"/>
  <c r="E26"/>
  <c r="J25"/>
  <c r="I25"/>
  <c r="H25"/>
  <c r="E25"/>
  <c r="J24"/>
  <c r="I24"/>
  <c r="H24"/>
  <c r="E24"/>
  <c r="J23"/>
  <c r="I23"/>
  <c r="H23"/>
  <c r="E23"/>
  <c r="J22"/>
  <c r="I22"/>
  <c r="H22"/>
  <c r="E22"/>
  <c r="J21"/>
  <c r="I21"/>
  <c r="H21"/>
  <c r="E21"/>
  <c r="J20"/>
  <c r="I20"/>
  <c r="H20"/>
  <c r="E20"/>
  <c r="J19"/>
  <c r="I19"/>
  <c r="H19"/>
  <c r="E19"/>
  <c r="J18"/>
  <c r="I18"/>
  <c r="H18"/>
  <c r="E18"/>
  <c r="J17"/>
  <c r="I17"/>
  <c r="H17"/>
  <c r="E17"/>
  <c r="J16"/>
  <c r="I16"/>
  <c r="H16"/>
  <c r="E16"/>
  <c r="J15"/>
  <c r="I15"/>
  <c r="H15"/>
  <c r="E15"/>
  <c r="J14"/>
  <c r="I14"/>
  <c r="H14"/>
  <c r="E14"/>
  <c r="J13"/>
  <c r="I13"/>
  <c r="H13"/>
  <c r="E13"/>
  <c r="J12"/>
  <c r="I12"/>
  <c r="H12"/>
  <c r="E12"/>
  <c r="J11"/>
  <c r="I11"/>
  <c r="H11"/>
  <c r="E11"/>
  <c r="J10"/>
  <c r="I10"/>
  <c r="H10"/>
  <c r="E10"/>
  <c r="J9"/>
  <c r="I9"/>
  <c r="H9"/>
  <c r="E9"/>
  <c r="J8"/>
  <c r="I8"/>
  <c r="H8"/>
  <c r="E8"/>
  <c r="J7"/>
  <c r="I7"/>
  <c r="H7"/>
  <c r="E7"/>
  <c r="J6"/>
  <c r="I6"/>
  <c r="H6"/>
  <c r="E6"/>
  <c r="J5"/>
  <c r="I5"/>
  <c r="H5"/>
  <c r="E5"/>
  <c r="J4"/>
  <c r="I4"/>
  <c r="H4"/>
  <c r="E4"/>
  <c r="J3"/>
  <c r="I3"/>
  <c r="H3"/>
  <c r="E3"/>
  <c r="G14" i="4" l="1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G3"/>
  <c r="E3"/>
  <c r="H4" l="1"/>
  <c r="H6"/>
  <c r="H8"/>
  <c r="H10"/>
  <c r="H12"/>
  <c r="H14"/>
  <c r="H3"/>
  <c r="H5"/>
  <c r="H7"/>
  <c r="H9"/>
  <c r="H11"/>
  <c r="H13"/>
</calcChain>
</file>

<file path=xl/sharedStrings.xml><?xml version="1.0" encoding="utf-8"?>
<sst xmlns="http://schemas.openxmlformats.org/spreadsheetml/2006/main" count="1065" uniqueCount="701">
  <si>
    <t>吉水县2019年中小学教师招聘考试成绩</t>
    <phoneticPr fontId="4" type="noConversion"/>
  </si>
  <si>
    <t>姓名</t>
    <phoneticPr fontId="4" type="noConversion"/>
  </si>
  <si>
    <t>准考证号</t>
    <phoneticPr fontId="4" type="noConversion"/>
  </si>
  <si>
    <t>报考岗位</t>
    <phoneticPr fontId="4" type="noConversion"/>
  </si>
  <si>
    <t>笔试成绩</t>
    <phoneticPr fontId="4" type="noConversion"/>
  </si>
  <si>
    <t>笔试折合成绩</t>
    <phoneticPr fontId="4" type="noConversion"/>
  </si>
  <si>
    <t>面试成绩</t>
    <phoneticPr fontId="4" type="noConversion"/>
  </si>
  <si>
    <t>面试折合成绩</t>
    <phoneticPr fontId="4" type="noConversion"/>
  </si>
  <si>
    <t>最后总成绩</t>
    <phoneticPr fontId="4" type="noConversion"/>
  </si>
  <si>
    <t>名次</t>
    <phoneticPr fontId="4" type="noConversion"/>
  </si>
  <si>
    <t>张子琳</t>
  </si>
  <si>
    <t>'136010301724</t>
  </si>
  <si>
    <t>袁喜</t>
  </si>
  <si>
    <t>'136011700229</t>
  </si>
  <si>
    <t>严欣欣</t>
  </si>
  <si>
    <t>'136060106319</t>
  </si>
  <si>
    <t>彭钰媛</t>
  </si>
  <si>
    <t>'136240102221</t>
  </si>
  <si>
    <t>杨丹</t>
  </si>
  <si>
    <t>'136240102225</t>
  </si>
  <si>
    <t>陈璐</t>
  </si>
  <si>
    <t>'136241601810</t>
  </si>
  <si>
    <t>初中语文</t>
    <phoneticPr fontId="4" type="noConversion"/>
  </si>
  <si>
    <t>江盼盼</t>
  </si>
  <si>
    <t>'136241602917</t>
  </si>
  <si>
    <t>黄敏</t>
  </si>
  <si>
    <t>'136019202205</t>
  </si>
  <si>
    <t>李昕</t>
  </si>
  <si>
    <t>'136241600813</t>
  </si>
  <si>
    <t>邓群</t>
  </si>
  <si>
    <t>'136230107706</t>
  </si>
  <si>
    <t>袁婷</t>
  </si>
  <si>
    <t>'136241603028</t>
  </si>
  <si>
    <t>李小耀</t>
  </si>
  <si>
    <t>'136241601311</t>
  </si>
  <si>
    <t>丁童</t>
  </si>
  <si>
    <t>'136241600912</t>
  </si>
  <si>
    <t>康骅玲</t>
  </si>
  <si>
    <t>'136241603019</t>
  </si>
  <si>
    <t>胡苏梅</t>
  </si>
  <si>
    <t>'136241603022</t>
  </si>
  <si>
    <t>涂诗婕</t>
  </si>
  <si>
    <t>'136241602021</t>
  </si>
  <si>
    <t>郭恬</t>
  </si>
  <si>
    <t>'136241600907</t>
  </si>
  <si>
    <t>吉水县2019年特岗教师招聘考试成绩</t>
    <phoneticPr fontId="1" type="noConversion"/>
  </si>
  <si>
    <t>姓名</t>
    <phoneticPr fontId="1" type="noConversion"/>
  </si>
  <si>
    <t>准考证号</t>
  </si>
  <si>
    <t>报考岗位</t>
    <phoneticPr fontId="1" type="noConversion"/>
  </si>
  <si>
    <t>笔试成绩</t>
    <phoneticPr fontId="1" type="noConversion"/>
  </si>
  <si>
    <t>笔试折合成绩</t>
    <phoneticPr fontId="1" type="noConversion"/>
  </si>
  <si>
    <t>面试成绩</t>
    <phoneticPr fontId="1" type="noConversion"/>
  </si>
  <si>
    <t>修正系数</t>
    <phoneticPr fontId="1" type="noConversion"/>
  </si>
  <si>
    <t>面试修正成绩</t>
    <phoneticPr fontId="1" type="noConversion"/>
  </si>
  <si>
    <t>面试折合成绩</t>
    <phoneticPr fontId="1" type="noConversion"/>
  </si>
  <si>
    <t>最后总成绩</t>
    <phoneticPr fontId="1" type="noConversion"/>
  </si>
  <si>
    <t>名次</t>
    <phoneticPr fontId="1" type="noConversion"/>
  </si>
  <si>
    <t>陈黎芳</t>
  </si>
  <si>
    <t>136241500505</t>
  </si>
  <si>
    <t>小学数学</t>
    <phoneticPr fontId="1" type="noConversion"/>
  </si>
  <si>
    <t>康佳鑫</t>
  </si>
  <si>
    <t>136241501507</t>
  </si>
  <si>
    <t>胡建锋</t>
  </si>
  <si>
    <t>136241500203</t>
  </si>
  <si>
    <t>赵敏</t>
  </si>
  <si>
    <t>136241500222</t>
  </si>
  <si>
    <t>谢碧雪</t>
  </si>
  <si>
    <t>136241503010</t>
  </si>
  <si>
    <t>曾文娟</t>
  </si>
  <si>
    <t>136241500322</t>
  </si>
  <si>
    <t>陈梅梅</t>
  </si>
  <si>
    <t>136241502306</t>
  </si>
  <si>
    <t>曾莉婷</t>
  </si>
  <si>
    <t>136241501008</t>
  </si>
  <si>
    <t>李珏仪</t>
  </si>
  <si>
    <t>136241501113</t>
  </si>
  <si>
    <t>周婷</t>
  </si>
  <si>
    <t>136241502515</t>
  </si>
  <si>
    <t>李娟</t>
  </si>
  <si>
    <t>136241503419</t>
  </si>
  <si>
    <t>张婷</t>
  </si>
  <si>
    <t>136241503029</t>
  </si>
  <si>
    <t>郭密密</t>
  </si>
  <si>
    <t>136241501522</t>
  </si>
  <si>
    <t>赵伯瑜</t>
  </si>
  <si>
    <t>136241501414</t>
  </si>
  <si>
    <t>唐剑梅</t>
  </si>
  <si>
    <t>136241500916</t>
  </si>
  <si>
    <t>皮沙沙</t>
  </si>
  <si>
    <t>136241501514</t>
  </si>
  <si>
    <t>肖芳芳</t>
  </si>
  <si>
    <t>136241501618</t>
  </si>
  <si>
    <t>张宁琳</t>
  </si>
  <si>
    <t>136241500919</t>
  </si>
  <si>
    <t>徐绍兴</t>
  </si>
  <si>
    <t>136241500202</t>
  </si>
  <si>
    <t>叶明青</t>
  </si>
  <si>
    <t>136241502008</t>
  </si>
  <si>
    <t>罗紫荆</t>
  </si>
  <si>
    <t>136241500125</t>
  </si>
  <si>
    <t>周连珍</t>
  </si>
  <si>
    <t>136241500519</t>
  </si>
  <si>
    <t>肖敏</t>
  </si>
  <si>
    <t>136241501730</t>
  </si>
  <si>
    <t>朱雪兰</t>
  </si>
  <si>
    <t>136241501228</t>
  </si>
  <si>
    <t>刘昌萍</t>
  </si>
  <si>
    <t>136241502126</t>
  </si>
  <si>
    <t>朱芳</t>
  </si>
  <si>
    <t>136241501427</t>
  </si>
  <si>
    <t>周雅丽</t>
  </si>
  <si>
    <t>136241501406</t>
  </si>
  <si>
    <t>娄文艺</t>
  </si>
  <si>
    <t>136241501225</t>
  </si>
  <si>
    <t>石娟</t>
  </si>
  <si>
    <t>136241501205</t>
  </si>
  <si>
    <t>王佳丽</t>
  </si>
  <si>
    <t>136241502505</t>
  </si>
  <si>
    <t>戴运明</t>
  </si>
  <si>
    <t>136241503310</t>
  </si>
  <si>
    <t>黄美玲</t>
  </si>
  <si>
    <t>136241502010</t>
  </si>
  <si>
    <t>吴昭喜</t>
  </si>
  <si>
    <t>136241501529</t>
  </si>
  <si>
    <t>肖香姬</t>
  </si>
  <si>
    <t>136241500105</t>
  </si>
  <si>
    <t>杨智</t>
  </si>
  <si>
    <t>136241501403</t>
  </si>
  <si>
    <t>张艳</t>
  </si>
  <si>
    <t>136241500623</t>
  </si>
  <si>
    <t>周家丽</t>
  </si>
  <si>
    <t>136241502128</t>
  </si>
  <si>
    <t>傅小丽</t>
  </si>
  <si>
    <t>136241502019</t>
  </si>
  <si>
    <t>姓名</t>
  </si>
  <si>
    <t>黄雪晴</t>
  </si>
  <si>
    <t>'136241601029</t>
  </si>
  <si>
    <t>初中数学</t>
    <phoneticPr fontId="4" type="noConversion"/>
  </si>
  <si>
    <t>谭丹</t>
  </si>
  <si>
    <t>'136241704412</t>
  </si>
  <si>
    <t>罗佳佳</t>
  </si>
  <si>
    <t>'136241600827</t>
  </si>
  <si>
    <t>罗红红</t>
  </si>
  <si>
    <t>'136241602615</t>
  </si>
  <si>
    <t>刘聪华</t>
  </si>
  <si>
    <t>'136241601222</t>
  </si>
  <si>
    <t>周承真</t>
  </si>
  <si>
    <t>136241602821</t>
  </si>
  <si>
    <t>张晶晶</t>
  </si>
  <si>
    <t>136241600601</t>
  </si>
  <si>
    <t>黄云娇</t>
  </si>
  <si>
    <t>136241602403</t>
  </si>
  <si>
    <t>李露</t>
  </si>
  <si>
    <t>136017100619</t>
  </si>
  <si>
    <t>黄行运</t>
  </si>
  <si>
    <t>136241600705</t>
  </si>
  <si>
    <t>田利娟</t>
  </si>
  <si>
    <t>'136241600629</t>
  </si>
  <si>
    <t>李强</t>
  </si>
  <si>
    <t>'136241600523</t>
  </si>
  <si>
    <t>阮晶晶</t>
  </si>
  <si>
    <t>136017100727</t>
  </si>
  <si>
    <t>李佳玉</t>
  </si>
  <si>
    <t>'136241602625</t>
  </si>
  <si>
    <t>吉水县2019年特岗教师招聘考试成绩</t>
    <phoneticPr fontId="1" type="noConversion"/>
  </si>
  <si>
    <t>姓名</t>
    <phoneticPr fontId="1" type="noConversion"/>
  </si>
  <si>
    <t>报考岗位</t>
    <phoneticPr fontId="1" type="noConversion"/>
  </si>
  <si>
    <t>笔试成绩</t>
    <phoneticPr fontId="1" type="noConversion"/>
  </si>
  <si>
    <t>笔试折合成绩</t>
    <phoneticPr fontId="1" type="noConversion"/>
  </si>
  <si>
    <t>面试成绩</t>
    <phoneticPr fontId="1" type="noConversion"/>
  </si>
  <si>
    <t>修正系数</t>
    <phoneticPr fontId="1" type="noConversion"/>
  </si>
  <si>
    <t>面试修正成绩</t>
    <phoneticPr fontId="1" type="noConversion"/>
  </si>
  <si>
    <t>面试折合成绩</t>
    <phoneticPr fontId="1" type="noConversion"/>
  </si>
  <si>
    <t>最后总成绩</t>
    <phoneticPr fontId="1" type="noConversion"/>
  </si>
  <si>
    <t>排名</t>
    <phoneticPr fontId="1" type="noConversion"/>
  </si>
  <si>
    <t>周晨凯</t>
  </si>
  <si>
    <t>136240503209</t>
  </si>
  <si>
    <t>小学语文</t>
    <phoneticPr fontId="1" type="noConversion"/>
  </si>
  <si>
    <t>刘梦</t>
  </si>
  <si>
    <t>136240504026</t>
  </si>
  <si>
    <t>罗莎</t>
  </si>
  <si>
    <t>136240503118</t>
  </si>
  <si>
    <t>彭颖</t>
  </si>
  <si>
    <t>136240505226</t>
  </si>
  <si>
    <t>周小娟</t>
  </si>
  <si>
    <t>136240502822</t>
  </si>
  <si>
    <t>朱叶</t>
  </si>
  <si>
    <t>136240504425</t>
  </si>
  <si>
    <t>刘芳</t>
  </si>
  <si>
    <t>136240504417</t>
  </si>
  <si>
    <t>姜珊</t>
  </si>
  <si>
    <t>136240505210</t>
  </si>
  <si>
    <t>肖歆</t>
  </si>
  <si>
    <t>136240505112</t>
  </si>
  <si>
    <t>钟燕</t>
  </si>
  <si>
    <t>136240500118</t>
  </si>
  <si>
    <t>曾宪红</t>
  </si>
  <si>
    <t>136240502818</t>
  </si>
  <si>
    <t>王婧</t>
  </si>
  <si>
    <t>136240504315</t>
  </si>
  <si>
    <t>宋立岑</t>
  </si>
  <si>
    <t>136240504317</t>
  </si>
  <si>
    <t>邹美其</t>
  </si>
  <si>
    <t>136240503314</t>
  </si>
  <si>
    <t>黄晓琴</t>
  </si>
  <si>
    <t>136240505418</t>
  </si>
  <si>
    <t>王智丹</t>
  </si>
  <si>
    <t>136240501229</t>
  </si>
  <si>
    <t>王晶晶</t>
  </si>
  <si>
    <t>136240503021</t>
  </si>
  <si>
    <t>王嘉敏</t>
  </si>
  <si>
    <t>136240500829</t>
  </si>
  <si>
    <t>李华</t>
  </si>
  <si>
    <t>136240502804</t>
  </si>
  <si>
    <t>张百婷</t>
  </si>
  <si>
    <t>136240503001</t>
  </si>
  <si>
    <t>戴娇娇</t>
  </si>
  <si>
    <t>136240502919</t>
  </si>
  <si>
    <t>卢瑶</t>
  </si>
  <si>
    <t>136240501013</t>
  </si>
  <si>
    <t>陈小万</t>
  </si>
  <si>
    <t>136240505810</t>
  </si>
  <si>
    <t>欧阳兰云</t>
  </si>
  <si>
    <t>136240502829</t>
  </si>
  <si>
    <t>谢静</t>
  </si>
  <si>
    <t>136240505903</t>
  </si>
  <si>
    <t>周敏捷</t>
  </si>
  <si>
    <t>136240500619</t>
  </si>
  <si>
    <t>吴小珍</t>
  </si>
  <si>
    <t>136240505927</t>
  </si>
  <si>
    <t>陈晶晶</t>
  </si>
  <si>
    <t>136240505323</t>
  </si>
  <si>
    <t>赖欢欢</t>
  </si>
  <si>
    <t>136240505826</t>
  </si>
  <si>
    <t>毛文清</t>
  </si>
  <si>
    <t>136240505410</t>
  </si>
  <si>
    <t>蔡琼</t>
  </si>
  <si>
    <t>136240500614</t>
  </si>
  <si>
    <t>庞春朵</t>
  </si>
  <si>
    <t>136240502428</t>
  </si>
  <si>
    <t>刘佳兰</t>
  </si>
  <si>
    <t>136240502704</t>
  </si>
  <si>
    <t>杨春花</t>
  </si>
  <si>
    <t>136240500106</t>
  </si>
  <si>
    <t>周琴</t>
  </si>
  <si>
    <t>136240504508</t>
  </si>
  <si>
    <t>郭裕如</t>
  </si>
  <si>
    <t>136240505803</t>
  </si>
  <si>
    <t>李婷</t>
  </si>
  <si>
    <t>136240500420</t>
  </si>
  <si>
    <t>王婷</t>
  </si>
  <si>
    <t>136240502612</t>
  </si>
  <si>
    <t>特教语文</t>
    <phoneticPr fontId="4" type="noConversion"/>
  </si>
  <si>
    <t>缺考</t>
    <phoneticPr fontId="1" type="noConversion"/>
  </si>
  <si>
    <t>缺考</t>
    <phoneticPr fontId="1" type="noConversion"/>
  </si>
  <si>
    <t xml:space="preserve">学科 </t>
    <phoneticPr fontId="4" type="noConversion"/>
  </si>
  <si>
    <t>宋艳</t>
    <phoneticPr fontId="4" type="noConversion"/>
  </si>
  <si>
    <t>小学语文</t>
    <phoneticPr fontId="4" type="noConversion"/>
  </si>
  <si>
    <t>谭艳梅</t>
    <phoneticPr fontId="4" type="noConversion"/>
  </si>
  <si>
    <t>李淑清</t>
    <phoneticPr fontId="4" type="noConversion"/>
  </si>
  <si>
    <t>李琴</t>
    <phoneticPr fontId="4" type="noConversion"/>
  </si>
  <si>
    <t>郭蕊</t>
    <phoneticPr fontId="4" type="noConversion"/>
  </si>
  <si>
    <t>肖扬珍</t>
    <phoneticPr fontId="4" type="noConversion"/>
  </si>
  <si>
    <t>黄晓燕</t>
    <phoneticPr fontId="4" type="noConversion"/>
  </si>
  <si>
    <t>李金梅</t>
    <phoneticPr fontId="4" type="noConversion"/>
  </si>
  <si>
    <t>曾丹</t>
    <phoneticPr fontId="4" type="noConversion"/>
  </si>
  <si>
    <t>叶佳豪</t>
    <phoneticPr fontId="4" type="noConversion"/>
  </si>
  <si>
    <t>84.38</t>
    <phoneticPr fontId="1" type="noConversion"/>
  </si>
  <si>
    <t>小学数学</t>
    <phoneticPr fontId="4" type="noConversion"/>
  </si>
  <si>
    <t>王志鑫</t>
    <phoneticPr fontId="4" type="noConversion"/>
  </si>
  <si>
    <t>83.58</t>
    <phoneticPr fontId="1" type="noConversion"/>
  </si>
  <si>
    <t>陈美珍</t>
    <phoneticPr fontId="4" type="noConversion"/>
  </si>
  <si>
    <t>83.36</t>
    <phoneticPr fontId="1" type="noConversion"/>
  </si>
  <si>
    <t>林梦</t>
    <phoneticPr fontId="4" type="noConversion"/>
  </si>
  <si>
    <t>82.98</t>
    <phoneticPr fontId="1" type="noConversion"/>
  </si>
  <si>
    <t>周益芳</t>
    <phoneticPr fontId="4" type="noConversion"/>
  </si>
  <si>
    <t>82.66</t>
    <phoneticPr fontId="1" type="noConversion"/>
  </si>
  <si>
    <t>曾静静</t>
    <phoneticPr fontId="4" type="noConversion"/>
  </si>
  <si>
    <t>81.84</t>
    <phoneticPr fontId="1" type="noConversion"/>
  </si>
  <si>
    <t>刘晶晶</t>
    <phoneticPr fontId="4" type="noConversion"/>
  </si>
  <si>
    <t>小学音乐</t>
    <phoneticPr fontId="4" type="noConversion"/>
  </si>
  <si>
    <t>袁颖</t>
    <phoneticPr fontId="4" type="noConversion"/>
  </si>
  <si>
    <t>丁雨琪</t>
    <phoneticPr fontId="4" type="noConversion"/>
  </si>
  <si>
    <t>欧阳秋莲</t>
    <phoneticPr fontId="4" type="noConversion"/>
  </si>
  <si>
    <t>周柳欣</t>
    <phoneticPr fontId="4" type="noConversion"/>
  </si>
  <si>
    <t>小学体育</t>
    <phoneticPr fontId="4" type="noConversion"/>
  </si>
  <si>
    <t>王琴</t>
    <phoneticPr fontId="4" type="noConversion"/>
  </si>
  <si>
    <t>谢婷婷</t>
    <phoneticPr fontId="4" type="noConversion"/>
  </si>
  <si>
    <t>刘紫梦</t>
    <phoneticPr fontId="4" type="noConversion"/>
  </si>
  <si>
    <t>小学美术</t>
    <phoneticPr fontId="4" type="noConversion"/>
  </si>
  <si>
    <t>高楠婷</t>
    <phoneticPr fontId="4" type="noConversion"/>
  </si>
  <si>
    <t>鞠彩霞</t>
    <phoneticPr fontId="4" type="noConversion"/>
  </si>
  <si>
    <t>朱文丽</t>
    <phoneticPr fontId="4" type="noConversion"/>
  </si>
  <si>
    <t>幼儿园</t>
    <phoneticPr fontId="4" type="noConversion"/>
  </si>
  <si>
    <t>徐瑶</t>
    <phoneticPr fontId="4" type="noConversion"/>
  </si>
  <si>
    <t>杨敏</t>
    <phoneticPr fontId="4" type="noConversion"/>
  </si>
  <si>
    <t>罗春玉</t>
    <phoneticPr fontId="4" type="noConversion"/>
  </si>
  <si>
    <t>张帆</t>
    <phoneticPr fontId="4" type="noConversion"/>
  </si>
  <si>
    <t>温小芬</t>
    <phoneticPr fontId="4" type="noConversion"/>
  </si>
  <si>
    <t>廖晓珍</t>
    <phoneticPr fontId="4" type="noConversion"/>
  </si>
  <si>
    <t>欧阳沙</t>
    <phoneticPr fontId="4" type="noConversion"/>
  </si>
  <si>
    <t>黄玉洁</t>
    <phoneticPr fontId="4" type="noConversion"/>
  </si>
  <si>
    <t>周露艳</t>
    <phoneticPr fontId="4" type="noConversion"/>
  </si>
  <si>
    <t>吉水县2019年三定向教师考试成绩</t>
    <phoneticPr fontId="4" type="noConversion"/>
  </si>
  <si>
    <t>排名</t>
    <phoneticPr fontId="4" type="noConversion"/>
  </si>
  <si>
    <t>王春燕</t>
  </si>
  <si>
    <t>'136230107324</t>
  </si>
  <si>
    <t>初中英语</t>
    <phoneticPr fontId="4" type="noConversion"/>
  </si>
  <si>
    <t>施文秀</t>
  </si>
  <si>
    <t>'136241704507</t>
  </si>
  <si>
    <t>李洲</t>
  </si>
  <si>
    <t>'136241704518</t>
  </si>
  <si>
    <t>罗琴</t>
  </si>
  <si>
    <t>'136021601521</t>
  </si>
  <si>
    <t>苏丽娟</t>
  </si>
  <si>
    <t>'136021600214</t>
  </si>
  <si>
    <t>王家丽</t>
  </si>
  <si>
    <t>136241703613</t>
  </si>
  <si>
    <t>龚俐</t>
  </si>
  <si>
    <t>136241705007</t>
    <phoneticPr fontId="4" type="noConversion"/>
  </si>
  <si>
    <t>黄青萍</t>
  </si>
  <si>
    <t>136241707601</t>
    <phoneticPr fontId="4" type="noConversion"/>
  </si>
  <si>
    <t>徐求芸</t>
  </si>
  <si>
    <t>'136212701210</t>
  </si>
  <si>
    <t>邓婷</t>
  </si>
  <si>
    <t>'136241706624</t>
  </si>
  <si>
    <t>张敏</t>
  </si>
  <si>
    <t>'136241706730</t>
  </si>
  <si>
    <t>曾招娣</t>
  </si>
  <si>
    <t>'136241703922</t>
  </si>
  <si>
    <t>袁媛</t>
  </si>
  <si>
    <t>'136241706106</t>
  </si>
  <si>
    <t>吉水县2019年中小学教师招聘考试成绩</t>
    <phoneticPr fontId="4" type="noConversion"/>
  </si>
  <si>
    <t>报考岗位</t>
  </si>
  <si>
    <t>笔试成绩</t>
  </si>
  <si>
    <t>笔试折合成绩</t>
  </si>
  <si>
    <t>面试成绩</t>
  </si>
  <si>
    <t>面试折合成绩</t>
  </si>
  <si>
    <t>最后总成绩</t>
  </si>
  <si>
    <t>排名</t>
    <phoneticPr fontId="4" type="noConversion"/>
  </si>
  <si>
    <t>肖润琪</t>
  </si>
  <si>
    <t>'136241603118</t>
  </si>
  <si>
    <t>初中历史</t>
  </si>
  <si>
    <t>曾繁玉</t>
  </si>
  <si>
    <t>'136241704419</t>
  </si>
  <si>
    <t>初中化学</t>
  </si>
  <si>
    <t>王小燕</t>
  </si>
  <si>
    <t>'136019301008</t>
  </si>
  <si>
    <t>王榕</t>
  </si>
  <si>
    <t>'136241706817</t>
  </si>
  <si>
    <t>初中政治</t>
  </si>
  <si>
    <t>报考岗位</t>
    <phoneticPr fontId="4" type="noConversion"/>
  </si>
  <si>
    <t>笔试成绩</t>
    <phoneticPr fontId="4" type="noConversion"/>
  </si>
  <si>
    <t>笔试折合成绩</t>
    <phoneticPr fontId="4" type="noConversion"/>
  </si>
  <si>
    <t>面试成绩</t>
    <phoneticPr fontId="4" type="noConversion"/>
  </si>
  <si>
    <t>面试折合成绩</t>
    <phoneticPr fontId="4" type="noConversion"/>
  </si>
  <si>
    <t>最后总成绩</t>
    <phoneticPr fontId="4" type="noConversion"/>
  </si>
  <si>
    <t>曾丹丹</t>
  </si>
  <si>
    <t>'336242301420</t>
  </si>
  <si>
    <t>幼儿园</t>
    <phoneticPr fontId="4" type="noConversion"/>
  </si>
  <si>
    <t>邓雅婧</t>
  </si>
  <si>
    <t>'336242302423</t>
  </si>
  <si>
    <t>黄林红</t>
  </si>
  <si>
    <t>'336242301518</t>
  </si>
  <si>
    <t>庄美君</t>
  </si>
  <si>
    <t>'336242304907</t>
  </si>
  <si>
    <t>肖蕾</t>
  </si>
  <si>
    <t>'336242305230</t>
  </si>
  <si>
    <t>何燕平</t>
  </si>
  <si>
    <t>'336242305024</t>
  </si>
  <si>
    <t>黄媛</t>
  </si>
  <si>
    <t>'336242300519</t>
  </si>
  <si>
    <t>谢欢</t>
  </si>
  <si>
    <t>'336019601808</t>
  </si>
  <si>
    <t>郭安琪</t>
  </si>
  <si>
    <t>'336018101517</t>
  </si>
  <si>
    <t>王玲燕</t>
  </si>
  <si>
    <t>'336018101817</t>
  </si>
  <si>
    <t>孙娇娇</t>
  </si>
  <si>
    <t>'336242300109</t>
  </si>
  <si>
    <t>周浩琪</t>
  </si>
  <si>
    <t>'336242302529</t>
  </si>
  <si>
    <t>毛宇蓉</t>
  </si>
  <si>
    <t>'336242305512</t>
  </si>
  <si>
    <t>罗和松</t>
  </si>
  <si>
    <t>'336242300820</t>
  </si>
  <si>
    <t>龚钰滢</t>
  </si>
  <si>
    <t>'336018101123</t>
  </si>
  <si>
    <t>戴文清</t>
  </si>
  <si>
    <t>'336242305121</t>
  </si>
  <si>
    <t>周艳</t>
  </si>
  <si>
    <t>'336242300128</t>
  </si>
  <si>
    <t>胡喜梅</t>
  </si>
  <si>
    <t>'336242303923</t>
  </si>
  <si>
    <t>兰丽菁</t>
  </si>
  <si>
    <t>'336242302122</t>
  </si>
  <si>
    <t>朱佳琪</t>
  </si>
  <si>
    <t>'336242304730</t>
  </si>
  <si>
    <t>蒋兰</t>
  </si>
  <si>
    <t>'336242303821</t>
  </si>
  <si>
    <t>屠琦</t>
  </si>
  <si>
    <t>'336041602517</t>
  </si>
  <si>
    <t>陈雪群</t>
  </si>
  <si>
    <t>'336242302905</t>
  </si>
  <si>
    <t>黄昀</t>
  </si>
  <si>
    <t>'336242300903</t>
  </si>
  <si>
    <t>卫雯</t>
  </si>
  <si>
    <t>'336242304423</t>
  </si>
  <si>
    <t>皮斯琦</t>
  </si>
  <si>
    <t>'336242303813</t>
  </si>
  <si>
    <t>最终排名</t>
    <phoneticPr fontId="1" type="noConversion"/>
  </si>
  <si>
    <t>谢玉琴</t>
  </si>
  <si>
    <t>小学英语</t>
  </si>
  <si>
    <t>145.5</t>
  </si>
  <si>
    <t>86.82</t>
    <phoneticPr fontId="1" type="noConversion"/>
  </si>
  <si>
    <t>朱袁鸿</t>
  </si>
  <si>
    <t>143</t>
  </si>
  <si>
    <t>86.66</t>
    <phoneticPr fontId="1" type="noConversion"/>
  </si>
  <si>
    <t>万承香</t>
  </si>
  <si>
    <t>137</t>
  </si>
  <si>
    <t>黄娟</t>
  </si>
  <si>
    <t>139.5</t>
  </si>
  <si>
    <t>82.07</t>
    <phoneticPr fontId="1" type="noConversion"/>
  </si>
  <si>
    <t>陈菁</t>
  </si>
  <si>
    <t>129</t>
  </si>
  <si>
    <t>欧阳佳佳</t>
  </si>
  <si>
    <t>120.5</t>
  </si>
  <si>
    <t>89.3</t>
    <phoneticPr fontId="1" type="noConversion"/>
  </si>
  <si>
    <t>刘青青</t>
  </si>
  <si>
    <t>134</t>
  </si>
  <si>
    <t>81.23</t>
    <phoneticPr fontId="1" type="noConversion"/>
  </si>
  <si>
    <t>汪怡晨</t>
  </si>
  <si>
    <t>127.5</t>
  </si>
  <si>
    <t>李瑶</t>
  </si>
  <si>
    <t>118</t>
  </si>
  <si>
    <t>88.09</t>
    <phoneticPr fontId="1" type="noConversion"/>
  </si>
  <si>
    <t>王晓晓</t>
  </si>
  <si>
    <t>姚小圆</t>
  </si>
  <si>
    <t>118.5</t>
  </si>
  <si>
    <t>85.46</t>
    <phoneticPr fontId="1" type="noConversion"/>
  </si>
  <si>
    <t>赖璐</t>
  </si>
  <si>
    <t>131.5</t>
  </si>
  <si>
    <t>刘玉红</t>
  </si>
  <si>
    <t>127</t>
  </si>
  <si>
    <t>周红</t>
  </si>
  <si>
    <t>114.5</t>
  </si>
  <si>
    <t>86.94</t>
    <phoneticPr fontId="1" type="noConversion"/>
  </si>
  <si>
    <t>程爱娟</t>
  </si>
  <si>
    <t>128</t>
  </si>
  <si>
    <t>李洋</t>
  </si>
  <si>
    <t>131</t>
  </si>
  <si>
    <t>夏琼芳</t>
  </si>
  <si>
    <t>78.06</t>
    <phoneticPr fontId="1" type="noConversion"/>
  </si>
  <si>
    <t>李凌</t>
  </si>
  <si>
    <t>120</t>
  </si>
  <si>
    <t>78.6</t>
    <phoneticPr fontId="1" type="noConversion"/>
  </si>
  <si>
    <t>张文娟</t>
  </si>
  <si>
    <t>93.5</t>
  </si>
  <si>
    <t>86.26</t>
    <phoneticPr fontId="1" type="noConversion"/>
  </si>
  <si>
    <t>陈丽萍</t>
  </si>
  <si>
    <t>95.5</t>
  </si>
  <si>
    <t>82.6</t>
    <phoneticPr fontId="1" type="noConversion"/>
  </si>
  <si>
    <t>王玉艳</t>
  </si>
  <si>
    <t>101.5</t>
  </si>
  <si>
    <t>78.93</t>
    <phoneticPr fontId="1" type="noConversion"/>
  </si>
  <si>
    <t>郭炎红</t>
  </si>
  <si>
    <t>88</t>
  </si>
  <si>
    <t>84.89</t>
    <phoneticPr fontId="1" type="noConversion"/>
  </si>
  <si>
    <t>王印</t>
  </si>
  <si>
    <t>98.5</t>
  </si>
  <si>
    <t>76.41</t>
    <phoneticPr fontId="1" type="noConversion"/>
  </si>
  <si>
    <t>肖寒丽</t>
  </si>
  <si>
    <t>75.4</t>
    <phoneticPr fontId="1" type="noConversion"/>
  </si>
  <si>
    <t>肖霞</t>
  </si>
  <si>
    <t>69.5</t>
  </si>
  <si>
    <t>排名</t>
    <phoneticPr fontId="1" type="noConversion"/>
  </si>
  <si>
    <t>易倩莹</t>
  </si>
  <si>
    <t>136240504626</t>
  </si>
  <si>
    <t>小学科学</t>
    <phoneticPr fontId="1" type="noConversion"/>
  </si>
  <si>
    <t>141.5</t>
  </si>
  <si>
    <t>89.08</t>
    <phoneticPr fontId="1" type="noConversion"/>
  </si>
  <si>
    <t>刘芳颖</t>
  </si>
  <si>
    <t>136240500826</t>
  </si>
  <si>
    <t>135.5</t>
  </si>
  <si>
    <t>87.26</t>
    <phoneticPr fontId="1" type="noConversion"/>
  </si>
  <si>
    <t>钟虹</t>
  </si>
  <si>
    <t>136240505618</t>
  </si>
  <si>
    <t>122</t>
  </si>
  <si>
    <t>87.50</t>
    <phoneticPr fontId="1" type="noConversion"/>
  </si>
  <si>
    <t>江悦</t>
  </si>
  <si>
    <t>136240504707</t>
  </si>
  <si>
    <t>119</t>
  </si>
  <si>
    <t>84.90</t>
    <phoneticPr fontId="1" type="noConversion"/>
  </si>
  <si>
    <t>吴嘉鸿</t>
  </si>
  <si>
    <t>136240503529</t>
  </si>
  <si>
    <t>112.5</t>
  </si>
  <si>
    <t>86.04</t>
    <phoneticPr fontId="1" type="noConversion"/>
  </si>
  <si>
    <t>易利萍</t>
  </si>
  <si>
    <t>136240500329</t>
  </si>
  <si>
    <t>110</t>
  </si>
  <si>
    <t>85.52</t>
    <phoneticPr fontId="1" type="noConversion"/>
  </si>
  <si>
    <t>龙艳兰</t>
  </si>
  <si>
    <t>136240501913</t>
  </si>
  <si>
    <t>109</t>
  </si>
  <si>
    <t>81.54</t>
    <phoneticPr fontId="1" type="noConversion"/>
  </si>
  <si>
    <t>顾婷</t>
  </si>
  <si>
    <t>136240504730</t>
  </si>
  <si>
    <t>105.5</t>
  </si>
  <si>
    <t>74.20</t>
    <phoneticPr fontId="1" type="noConversion"/>
  </si>
  <si>
    <t>高秀琴</t>
  </si>
  <si>
    <t>136240501502</t>
  </si>
  <si>
    <t>肖子朋</t>
  </si>
  <si>
    <t>136240501830</t>
  </si>
  <si>
    <t>小学综合实践活动（含信息技术）</t>
    <phoneticPr fontId="1" type="noConversion"/>
  </si>
  <si>
    <t>128.5</t>
  </si>
  <si>
    <t>87.10</t>
    <phoneticPr fontId="1" type="noConversion"/>
  </si>
  <si>
    <t>罗玉林</t>
  </si>
  <si>
    <t>136240500819</t>
  </si>
  <si>
    <t>122.5</t>
  </si>
  <si>
    <t>88.82</t>
    <phoneticPr fontId="1" type="noConversion"/>
  </si>
  <si>
    <t>郭露</t>
  </si>
  <si>
    <t>136240503313</t>
  </si>
  <si>
    <t>121</t>
  </si>
  <si>
    <t>88.42</t>
    <phoneticPr fontId="1" type="noConversion"/>
  </si>
  <si>
    <t>顾后金</t>
  </si>
  <si>
    <t>136240501503</t>
  </si>
  <si>
    <t>112</t>
  </si>
  <si>
    <t>阮婷</t>
  </si>
  <si>
    <t>136240503623</t>
  </si>
  <si>
    <t>107.5</t>
  </si>
  <si>
    <t>86.22</t>
    <phoneticPr fontId="1" type="noConversion"/>
  </si>
  <si>
    <t>汤思佳</t>
  </si>
  <si>
    <t>136240501428</t>
  </si>
  <si>
    <t>82.5</t>
  </si>
  <si>
    <t>82.46</t>
    <phoneticPr fontId="1" type="noConversion"/>
  </si>
  <si>
    <t>叶敏茜</t>
  </si>
  <si>
    <t>136241001328</t>
  </si>
  <si>
    <t>小学美术</t>
    <phoneticPr fontId="1" type="noConversion"/>
  </si>
  <si>
    <t>154</t>
  </si>
  <si>
    <t>86.31</t>
    <phoneticPr fontId="1" type="noConversion"/>
  </si>
  <si>
    <t>黄婷婷</t>
  </si>
  <si>
    <t>136241003219</t>
  </si>
  <si>
    <t>141</t>
  </si>
  <si>
    <t>89.87</t>
    <phoneticPr fontId="1" type="noConversion"/>
  </si>
  <si>
    <t>裴丽瑶</t>
  </si>
  <si>
    <t>136241001201</t>
  </si>
  <si>
    <t>148</t>
  </si>
  <si>
    <t>85.50</t>
    <phoneticPr fontId="1" type="noConversion"/>
  </si>
  <si>
    <t>陈丽香</t>
  </si>
  <si>
    <t>136241000720</t>
  </si>
  <si>
    <t>86.67</t>
    <phoneticPr fontId="1" type="noConversion"/>
  </si>
  <si>
    <t>杨彩虹</t>
  </si>
  <si>
    <t>136241004423</t>
  </si>
  <si>
    <t>140</t>
  </si>
  <si>
    <t>86.18</t>
    <phoneticPr fontId="1" type="noConversion"/>
  </si>
  <si>
    <t>宋倩琴</t>
  </si>
  <si>
    <t>136241003308</t>
  </si>
  <si>
    <t>130.5</t>
  </si>
  <si>
    <t>90.07</t>
    <phoneticPr fontId="1" type="noConversion"/>
  </si>
  <si>
    <t>毛琼</t>
  </si>
  <si>
    <t>136241004025</t>
  </si>
  <si>
    <t>82.72</t>
    <phoneticPr fontId="1" type="noConversion"/>
  </si>
  <si>
    <t>李桑若</t>
  </si>
  <si>
    <t>136240505306</t>
  </si>
  <si>
    <t>87.73</t>
    <phoneticPr fontId="1" type="noConversion"/>
  </si>
  <si>
    <t>宋慧星</t>
  </si>
  <si>
    <t>136241000714</t>
  </si>
  <si>
    <t>133</t>
  </si>
  <si>
    <t>罗倩</t>
  </si>
  <si>
    <t>136241002227</t>
  </si>
  <si>
    <t>78.25</t>
    <phoneticPr fontId="1" type="noConversion"/>
  </si>
  <si>
    <t>李城玉</t>
  </si>
  <si>
    <t>136241003811</t>
  </si>
  <si>
    <t>84.78</t>
    <phoneticPr fontId="1" type="noConversion"/>
  </si>
  <si>
    <t>肖茜雅</t>
  </si>
  <si>
    <t>136241003303</t>
  </si>
  <si>
    <t>125.5</t>
  </si>
  <si>
    <t>84.40</t>
    <phoneticPr fontId="1" type="noConversion"/>
  </si>
  <si>
    <t>鄢梦龄</t>
  </si>
  <si>
    <t>136241003215</t>
  </si>
  <si>
    <t>126.5</t>
  </si>
  <si>
    <t>82.39</t>
    <phoneticPr fontId="1" type="noConversion"/>
  </si>
  <si>
    <t>廖耘</t>
  </si>
  <si>
    <t>136241002114</t>
  </si>
  <si>
    <t>84.84</t>
    <phoneticPr fontId="1" type="noConversion"/>
  </si>
  <si>
    <t>黎玉婷</t>
  </si>
  <si>
    <t>136241003522</t>
  </si>
  <si>
    <t>115.5</t>
  </si>
  <si>
    <t>80.86</t>
    <phoneticPr fontId="1" type="noConversion"/>
  </si>
  <si>
    <t>钟俐</t>
  </si>
  <si>
    <t>136241002918</t>
  </si>
  <si>
    <t>117.5</t>
  </si>
  <si>
    <t>79.39</t>
    <phoneticPr fontId="1" type="noConversion"/>
  </si>
  <si>
    <t>彭力</t>
  </si>
  <si>
    <t>136241002905</t>
  </si>
  <si>
    <t>83.50</t>
    <phoneticPr fontId="1" type="noConversion"/>
  </si>
  <si>
    <t>王雨如</t>
  </si>
  <si>
    <t>136241002121</t>
  </si>
  <si>
    <t>87</t>
  </si>
  <si>
    <t>83.43</t>
    <phoneticPr fontId="1" type="noConversion"/>
  </si>
  <si>
    <t>徐雅婧</t>
  </si>
  <si>
    <t>136241004628</t>
  </si>
  <si>
    <t>95</t>
  </si>
  <si>
    <t>78.16</t>
    <phoneticPr fontId="1" type="noConversion"/>
  </si>
  <si>
    <t>罗美君</t>
  </si>
  <si>
    <t>136241002329</t>
  </si>
  <si>
    <t>81.5</t>
  </si>
  <si>
    <t>84.70</t>
    <phoneticPr fontId="1" type="noConversion"/>
  </si>
  <si>
    <t>曾茜</t>
  </si>
  <si>
    <t>136241004517</t>
  </si>
  <si>
    <t>66.40</t>
    <phoneticPr fontId="1" type="noConversion"/>
  </si>
  <si>
    <t>周鲁</t>
    <phoneticPr fontId="1" type="noConversion"/>
  </si>
  <si>
    <t>蓝志文</t>
  </si>
  <si>
    <t>136241000902</t>
  </si>
  <si>
    <t>小学体育</t>
    <phoneticPr fontId="1" type="noConversion"/>
  </si>
  <si>
    <t>123</t>
  </si>
  <si>
    <t>84.15</t>
    <phoneticPr fontId="1" type="noConversion"/>
  </si>
  <si>
    <t>肖艳君</t>
  </si>
  <si>
    <t>136241003417</t>
  </si>
  <si>
    <t>75.15</t>
    <phoneticPr fontId="1" type="noConversion"/>
  </si>
  <si>
    <t>胡一星</t>
  </si>
  <si>
    <t>136241002627</t>
  </si>
  <si>
    <t>102</t>
  </si>
  <si>
    <t>86.30</t>
    <phoneticPr fontId="1" type="noConversion"/>
  </si>
  <si>
    <t>李佳</t>
  </si>
  <si>
    <t>136241710116</t>
  </si>
  <si>
    <t>115</t>
  </si>
  <si>
    <t>79.20</t>
    <phoneticPr fontId="1" type="noConversion"/>
  </si>
  <si>
    <t>严济堂</t>
  </si>
  <si>
    <t>136241001312</t>
  </si>
  <si>
    <t>86</t>
  </si>
  <si>
    <t>90.75</t>
    <phoneticPr fontId="1" type="noConversion"/>
  </si>
  <si>
    <t>孙玲</t>
  </si>
  <si>
    <t>136241003318</t>
  </si>
  <si>
    <t>97</t>
  </si>
  <si>
    <t>82.7</t>
    <phoneticPr fontId="1" type="noConversion"/>
  </si>
  <si>
    <t>吴勇玉</t>
  </si>
  <si>
    <t>136241001010</t>
  </si>
  <si>
    <t>90.5</t>
  </si>
  <si>
    <t>83.05</t>
    <phoneticPr fontId="1" type="noConversion"/>
  </si>
  <si>
    <t>宋美俊</t>
  </si>
  <si>
    <t>136241005005</t>
  </si>
  <si>
    <t>86.5</t>
  </si>
  <si>
    <t>82.55</t>
    <phoneticPr fontId="1" type="noConversion"/>
  </si>
  <si>
    <t>周小安</t>
  </si>
  <si>
    <t>136241002009</t>
  </si>
  <si>
    <t>79.5</t>
  </si>
  <si>
    <t>85.05</t>
    <phoneticPr fontId="1" type="noConversion"/>
  </si>
  <si>
    <t>朱彬</t>
  </si>
  <si>
    <t>136241004618</t>
  </si>
  <si>
    <t>74.5</t>
  </si>
  <si>
    <t>84.45</t>
    <phoneticPr fontId="1" type="noConversion"/>
  </si>
  <si>
    <t>肖勇</t>
  </si>
  <si>
    <t>136241002701</t>
  </si>
  <si>
    <t>83</t>
  </si>
  <si>
    <t>79.15</t>
    <phoneticPr fontId="1" type="noConversion"/>
  </si>
  <si>
    <t>罗翌婉</t>
  </si>
  <si>
    <t>136241001215</t>
  </si>
  <si>
    <t>小学音乐</t>
    <phoneticPr fontId="1" type="noConversion"/>
  </si>
  <si>
    <t>104.5</t>
  </si>
  <si>
    <t>86.38</t>
    <phoneticPr fontId="1" type="noConversion"/>
  </si>
  <si>
    <t>周玥吟</t>
  </si>
  <si>
    <t>136241002530</t>
  </si>
  <si>
    <t>88.69</t>
    <phoneticPr fontId="1" type="noConversion"/>
  </si>
  <si>
    <t>龙琦</t>
  </si>
  <si>
    <t>136241005017</t>
  </si>
  <si>
    <t>88.45</t>
    <phoneticPr fontId="1" type="noConversion"/>
  </si>
  <si>
    <t>黄玉玲</t>
  </si>
  <si>
    <t>136241002029</t>
  </si>
  <si>
    <t>86.55</t>
    <phoneticPr fontId="1" type="noConversion"/>
  </si>
  <si>
    <t>刘珍</t>
  </si>
  <si>
    <t>136241001002</t>
  </si>
  <si>
    <t>94.5</t>
  </si>
  <si>
    <t>84.27</t>
    <phoneticPr fontId="1" type="noConversion"/>
  </si>
  <si>
    <t>傅琴琴</t>
  </si>
  <si>
    <t>136241002704</t>
  </si>
  <si>
    <t>85.48</t>
    <phoneticPr fontId="1" type="noConversion"/>
  </si>
  <si>
    <t>解玉琴</t>
  </si>
  <si>
    <t>136241002327</t>
  </si>
  <si>
    <t>81</t>
  </si>
  <si>
    <t>86.15</t>
    <phoneticPr fontId="1" type="noConversion"/>
  </si>
  <si>
    <t>何倩</t>
  </si>
  <si>
    <t>136241000708</t>
  </si>
  <si>
    <t>79</t>
  </si>
  <si>
    <t>85.95</t>
    <phoneticPr fontId="1" type="noConversion"/>
  </si>
  <si>
    <t>黎玲燕</t>
  </si>
  <si>
    <t>136241004424</t>
  </si>
  <si>
    <t>74</t>
  </si>
  <si>
    <t>88.34</t>
    <phoneticPr fontId="1" type="noConversion"/>
  </si>
  <si>
    <t>张娟</t>
  </si>
  <si>
    <t>136241003605</t>
  </si>
  <si>
    <t>71</t>
  </si>
  <si>
    <t>85.68</t>
    <phoneticPr fontId="1" type="noConversion"/>
  </si>
  <si>
    <t>李航</t>
  </si>
  <si>
    <t>136241004629</t>
  </si>
  <si>
    <t>64.5</t>
  </si>
  <si>
    <t>85.57</t>
    <phoneticPr fontId="1" type="noConversion"/>
  </si>
  <si>
    <t>陈玉玲</t>
  </si>
  <si>
    <t>136241004128</t>
  </si>
  <si>
    <t>63.5</t>
  </si>
  <si>
    <t>75.46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</si>
</sst>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00_);[Red]\(0.0000\)"/>
    <numFmt numFmtId="178" formatCode="0.00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color indexed="8"/>
      <name val="Calibri"/>
      <family val="2"/>
    </font>
    <font>
      <b/>
      <sz val="11"/>
      <color indexed="8"/>
      <name val="宋体"/>
      <charset val="134"/>
    </font>
    <font>
      <b/>
      <sz val="11"/>
      <color indexed="8"/>
      <name val="Calibri"/>
      <family val="2"/>
    </font>
    <font>
      <sz val="11"/>
      <color indexed="8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5" fillId="0" borderId="0" applyFill="0" applyProtection="0"/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2" applyFill="1" applyAlignment="1" applyProtection="1">
      <alignment horizontal="center" vertical="center"/>
    </xf>
    <xf numFmtId="0" fontId="5" fillId="0" borderId="0" xfId="2" applyFill="1" applyProtection="1"/>
    <xf numFmtId="0" fontId="6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/>
    </xf>
    <xf numFmtId="0" fontId="5" fillId="0" borderId="0" xfId="2" applyFill="1" applyAlignment="1" applyProtection="1">
      <alignment wrapText="1"/>
    </xf>
    <xf numFmtId="49" fontId="5" fillId="0" borderId="0" xfId="2" applyNumberFormat="1" applyFill="1" applyAlignment="1" applyProtection="1">
      <alignment wrapText="1"/>
    </xf>
    <xf numFmtId="176" fontId="0" fillId="0" borderId="0" xfId="0" applyNumberFormat="1">
      <alignment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49" fontId="7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wrapText="1"/>
    </xf>
    <xf numFmtId="49" fontId="8" fillId="0" borderId="2" xfId="2" applyNumberFormat="1" applyFont="1" applyFill="1" applyBorder="1" applyAlignment="1" applyProtection="1">
      <alignment wrapText="1"/>
    </xf>
    <xf numFmtId="0" fontId="8" fillId="0" borderId="2" xfId="2" applyFont="1" applyFill="1" applyBorder="1" applyAlignment="1" applyProtection="1"/>
    <xf numFmtId="0" fontId="5" fillId="0" borderId="2" xfId="2" applyFill="1" applyBorder="1" applyProtection="1"/>
    <xf numFmtId="0" fontId="8" fillId="2" borderId="2" xfId="2" applyFont="1" applyFill="1" applyBorder="1" applyAlignment="1" applyProtection="1">
      <alignment wrapText="1"/>
    </xf>
    <xf numFmtId="49" fontId="8" fillId="0" borderId="2" xfId="2" applyNumberFormat="1" applyFont="1" applyBorder="1" applyAlignment="1"/>
    <xf numFmtId="178" fontId="10" fillId="0" borderId="4" xfId="0" applyNumberFormat="1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right" wrapText="1"/>
    </xf>
    <xf numFmtId="0" fontId="2" fillId="0" borderId="0" xfId="4" applyBorder="1">
      <alignment vertical="center"/>
    </xf>
    <xf numFmtId="0" fontId="13" fillId="0" borderId="8" xfId="4" applyFont="1" applyBorder="1" applyAlignment="1">
      <alignment horizontal="center" vertical="center" wrapText="1"/>
    </xf>
    <xf numFmtId="176" fontId="13" fillId="0" borderId="8" xfId="4" applyNumberFormat="1" applyFont="1" applyBorder="1" applyAlignment="1">
      <alignment horizontal="center" vertical="center" wrapText="1"/>
    </xf>
    <xf numFmtId="178" fontId="13" fillId="0" borderId="8" xfId="4" applyNumberFormat="1" applyFont="1" applyBorder="1" applyAlignment="1">
      <alignment horizontal="center" vertical="center" wrapText="1"/>
    </xf>
    <xf numFmtId="176" fontId="2" fillId="0" borderId="0" xfId="4" applyNumberFormat="1" applyBorder="1">
      <alignment vertical="center"/>
    </xf>
    <xf numFmtId="0" fontId="3" fillId="0" borderId="0" xfId="1" applyFont="1" applyBorder="1" applyAlignment="1">
      <alignment vertical="center"/>
    </xf>
    <xf numFmtId="0" fontId="14" fillId="0" borderId="2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center" vertical="center" wrapText="1"/>
    </xf>
    <xf numFmtId="49" fontId="8" fillId="0" borderId="2" xfId="2" applyNumberFormat="1" applyFont="1" applyBorder="1" applyAlignment="1">
      <alignment horizontal="center" vertical="center"/>
    </xf>
    <xf numFmtId="0" fontId="5" fillId="0" borderId="2" xfId="2" applyFill="1" applyBorder="1" applyAlignment="1" applyProtection="1">
      <alignment horizontal="center" vertical="center"/>
    </xf>
    <xf numFmtId="0" fontId="14" fillId="0" borderId="2" xfId="2" applyFont="1" applyFill="1" applyBorder="1" applyAlignment="1" applyProtection="1">
      <alignment horizontal="center"/>
    </xf>
    <xf numFmtId="49" fontId="8" fillId="0" borderId="2" xfId="2" applyNumberFormat="1" applyFont="1" applyFill="1" applyBorder="1" applyAlignment="1" applyProtection="1">
      <alignment horizontal="center" wrapText="1"/>
    </xf>
    <xf numFmtId="0" fontId="8" fillId="0" borderId="2" xfId="2" applyFont="1" applyFill="1" applyBorder="1" applyAlignment="1" applyProtection="1">
      <alignment horizontal="center" wrapText="1"/>
    </xf>
    <xf numFmtId="0" fontId="8" fillId="0" borderId="2" xfId="2" applyFont="1" applyFill="1" applyBorder="1" applyAlignment="1" applyProtection="1">
      <alignment horizontal="center"/>
    </xf>
    <xf numFmtId="0" fontId="5" fillId="0" borderId="2" xfId="2" applyFill="1" applyBorder="1" applyAlignment="1" applyProtection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</cellXfs>
  <cellStyles count="7">
    <cellStyle name="常规" xfId="0" builtinId="0"/>
    <cellStyle name="常规 2" xfId="1"/>
    <cellStyle name="常规 2 2" xfId="5"/>
    <cellStyle name="常规 3" xfId="2"/>
    <cellStyle name="常规 4" xfId="6"/>
    <cellStyle name="常规_吉水县2013年中小学教师招聘考试成绩(排名）" xfId="3"/>
    <cellStyle name="常规_吉水县2013年中小学教师招聘考试成绩(排名）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showRuler="0" workbookViewId="0">
      <selection activeCell="B11" sqref="B11"/>
    </sheetView>
  </sheetViews>
  <sheetFormatPr defaultRowHeight="15"/>
  <cols>
    <col min="1" max="1" width="7.125" style="8" customWidth="1"/>
    <col min="2" max="2" width="14.5" style="9" customWidth="1"/>
    <col min="3" max="3" width="8.25" style="8" customWidth="1"/>
    <col min="4" max="4" width="8.125" style="8" customWidth="1"/>
    <col min="5" max="6" width="9" style="8" customWidth="1"/>
    <col min="7" max="7" width="7.875" style="8" customWidth="1"/>
    <col min="8" max="8" width="8" style="2" customWidth="1"/>
    <col min="9" max="9" width="5.875" style="1" customWidth="1"/>
    <col min="10" max="256" width="9" style="2"/>
    <col min="257" max="257" width="7.125" style="2" customWidth="1"/>
    <col min="258" max="258" width="14.5" style="2" customWidth="1"/>
    <col min="259" max="259" width="8.25" style="2" customWidth="1"/>
    <col min="260" max="260" width="8.125" style="2" customWidth="1"/>
    <col min="261" max="262" width="9" style="2" customWidth="1"/>
    <col min="263" max="263" width="7.875" style="2" customWidth="1"/>
    <col min="264" max="264" width="8" style="2" customWidth="1"/>
    <col min="265" max="265" width="5.875" style="2" customWidth="1"/>
    <col min="266" max="512" width="9" style="2"/>
    <col min="513" max="513" width="7.125" style="2" customWidth="1"/>
    <col min="514" max="514" width="14.5" style="2" customWidth="1"/>
    <col min="515" max="515" width="8.25" style="2" customWidth="1"/>
    <col min="516" max="516" width="8.125" style="2" customWidth="1"/>
    <col min="517" max="518" width="9" style="2" customWidth="1"/>
    <col min="519" max="519" width="7.875" style="2" customWidth="1"/>
    <col min="520" max="520" width="8" style="2" customWidth="1"/>
    <col min="521" max="521" width="5.875" style="2" customWidth="1"/>
    <col min="522" max="768" width="9" style="2"/>
    <col min="769" max="769" width="7.125" style="2" customWidth="1"/>
    <col min="770" max="770" width="14.5" style="2" customWidth="1"/>
    <col min="771" max="771" width="8.25" style="2" customWidth="1"/>
    <col min="772" max="772" width="8.125" style="2" customWidth="1"/>
    <col min="773" max="774" width="9" style="2" customWidth="1"/>
    <col min="775" max="775" width="7.875" style="2" customWidth="1"/>
    <col min="776" max="776" width="8" style="2" customWidth="1"/>
    <col min="777" max="777" width="5.875" style="2" customWidth="1"/>
    <col min="778" max="1024" width="9" style="2"/>
    <col min="1025" max="1025" width="7.125" style="2" customWidth="1"/>
    <col min="1026" max="1026" width="14.5" style="2" customWidth="1"/>
    <col min="1027" max="1027" width="8.25" style="2" customWidth="1"/>
    <col min="1028" max="1028" width="8.125" style="2" customWidth="1"/>
    <col min="1029" max="1030" width="9" style="2" customWidth="1"/>
    <col min="1031" max="1031" width="7.875" style="2" customWidth="1"/>
    <col min="1032" max="1032" width="8" style="2" customWidth="1"/>
    <col min="1033" max="1033" width="5.875" style="2" customWidth="1"/>
    <col min="1034" max="1280" width="9" style="2"/>
    <col min="1281" max="1281" width="7.125" style="2" customWidth="1"/>
    <col min="1282" max="1282" width="14.5" style="2" customWidth="1"/>
    <col min="1283" max="1283" width="8.25" style="2" customWidth="1"/>
    <col min="1284" max="1284" width="8.125" style="2" customWidth="1"/>
    <col min="1285" max="1286" width="9" style="2" customWidth="1"/>
    <col min="1287" max="1287" width="7.875" style="2" customWidth="1"/>
    <col min="1288" max="1288" width="8" style="2" customWidth="1"/>
    <col min="1289" max="1289" width="5.875" style="2" customWidth="1"/>
    <col min="1290" max="1536" width="9" style="2"/>
    <col min="1537" max="1537" width="7.125" style="2" customWidth="1"/>
    <col min="1538" max="1538" width="14.5" style="2" customWidth="1"/>
    <col min="1539" max="1539" width="8.25" style="2" customWidth="1"/>
    <col min="1540" max="1540" width="8.125" style="2" customWidth="1"/>
    <col min="1541" max="1542" width="9" style="2" customWidth="1"/>
    <col min="1543" max="1543" width="7.875" style="2" customWidth="1"/>
    <col min="1544" max="1544" width="8" style="2" customWidth="1"/>
    <col min="1545" max="1545" width="5.875" style="2" customWidth="1"/>
    <col min="1546" max="1792" width="9" style="2"/>
    <col min="1793" max="1793" width="7.125" style="2" customWidth="1"/>
    <col min="1794" max="1794" width="14.5" style="2" customWidth="1"/>
    <col min="1795" max="1795" width="8.25" style="2" customWidth="1"/>
    <col min="1796" max="1796" width="8.125" style="2" customWidth="1"/>
    <col min="1797" max="1798" width="9" style="2" customWidth="1"/>
    <col min="1799" max="1799" width="7.875" style="2" customWidth="1"/>
    <col min="1800" max="1800" width="8" style="2" customWidth="1"/>
    <col min="1801" max="1801" width="5.875" style="2" customWidth="1"/>
    <col min="1802" max="2048" width="9" style="2"/>
    <col min="2049" max="2049" width="7.125" style="2" customWidth="1"/>
    <col min="2050" max="2050" width="14.5" style="2" customWidth="1"/>
    <col min="2051" max="2051" width="8.25" style="2" customWidth="1"/>
    <col min="2052" max="2052" width="8.125" style="2" customWidth="1"/>
    <col min="2053" max="2054" width="9" style="2" customWidth="1"/>
    <col min="2055" max="2055" width="7.875" style="2" customWidth="1"/>
    <col min="2056" max="2056" width="8" style="2" customWidth="1"/>
    <col min="2057" max="2057" width="5.875" style="2" customWidth="1"/>
    <col min="2058" max="2304" width="9" style="2"/>
    <col min="2305" max="2305" width="7.125" style="2" customWidth="1"/>
    <col min="2306" max="2306" width="14.5" style="2" customWidth="1"/>
    <col min="2307" max="2307" width="8.25" style="2" customWidth="1"/>
    <col min="2308" max="2308" width="8.125" style="2" customWidth="1"/>
    <col min="2309" max="2310" width="9" style="2" customWidth="1"/>
    <col min="2311" max="2311" width="7.875" style="2" customWidth="1"/>
    <col min="2312" max="2312" width="8" style="2" customWidth="1"/>
    <col min="2313" max="2313" width="5.875" style="2" customWidth="1"/>
    <col min="2314" max="2560" width="9" style="2"/>
    <col min="2561" max="2561" width="7.125" style="2" customWidth="1"/>
    <col min="2562" max="2562" width="14.5" style="2" customWidth="1"/>
    <col min="2563" max="2563" width="8.25" style="2" customWidth="1"/>
    <col min="2564" max="2564" width="8.125" style="2" customWidth="1"/>
    <col min="2565" max="2566" width="9" style="2" customWidth="1"/>
    <col min="2567" max="2567" width="7.875" style="2" customWidth="1"/>
    <col min="2568" max="2568" width="8" style="2" customWidth="1"/>
    <col min="2569" max="2569" width="5.875" style="2" customWidth="1"/>
    <col min="2570" max="2816" width="9" style="2"/>
    <col min="2817" max="2817" width="7.125" style="2" customWidth="1"/>
    <col min="2818" max="2818" width="14.5" style="2" customWidth="1"/>
    <col min="2819" max="2819" width="8.25" style="2" customWidth="1"/>
    <col min="2820" max="2820" width="8.125" style="2" customWidth="1"/>
    <col min="2821" max="2822" width="9" style="2" customWidth="1"/>
    <col min="2823" max="2823" width="7.875" style="2" customWidth="1"/>
    <col min="2824" max="2824" width="8" style="2" customWidth="1"/>
    <col min="2825" max="2825" width="5.875" style="2" customWidth="1"/>
    <col min="2826" max="3072" width="9" style="2"/>
    <col min="3073" max="3073" width="7.125" style="2" customWidth="1"/>
    <col min="3074" max="3074" width="14.5" style="2" customWidth="1"/>
    <col min="3075" max="3075" width="8.25" style="2" customWidth="1"/>
    <col min="3076" max="3076" width="8.125" style="2" customWidth="1"/>
    <col min="3077" max="3078" width="9" style="2" customWidth="1"/>
    <col min="3079" max="3079" width="7.875" style="2" customWidth="1"/>
    <col min="3080" max="3080" width="8" style="2" customWidth="1"/>
    <col min="3081" max="3081" width="5.875" style="2" customWidth="1"/>
    <col min="3082" max="3328" width="9" style="2"/>
    <col min="3329" max="3329" width="7.125" style="2" customWidth="1"/>
    <col min="3330" max="3330" width="14.5" style="2" customWidth="1"/>
    <col min="3331" max="3331" width="8.25" style="2" customWidth="1"/>
    <col min="3332" max="3332" width="8.125" style="2" customWidth="1"/>
    <col min="3333" max="3334" width="9" style="2" customWidth="1"/>
    <col min="3335" max="3335" width="7.875" style="2" customWidth="1"/>
    <col min="3336" max="3336" width="8" style="2" customWidth="1"/>
    <col min="3337" max="3337" width="5.875" style="2" customWidth="1"/>
    <col min="3338" max="3584" width="9" style="2"/>
    <col min="3585" max="3585" width="7.125" style="2" customWidth="1"/>
    <col min="3586" max="3586" width="14.5" style="2" customWidth="1"/>
    <col min="3587" max="3587" width="8.25" style="2" customWidth="1"/>
    <col min="3588" max="3588" width="8.125" style="2" customWidth="1"/>
    <col min="3589" max="3590" width="9" style="2" customWidth="1"/>
    <col min="3591" max="3591" width="7.875" style="2" customWidth="1"/>
    <col min="3592" max="3592" width="8" style="2" customWidth="1"/>
    <col min="3593" max="3593" width="5.875" style="2" customWidth="1"/>
    <col min="3594" max="3840" width="9" style="2"/>
    <col min="3841" max="3841" width="7.125" style="2" customWidth="1"/>
    <col min="3842" max="3842" width="14.5" style="2" customWidth="1"/>
    <col min="3843" max="3843" width="8.25" style="2" customWidth="1"/>
    <col min="3844" max="3844" width="8.125" style="2" customWidth="1"/>
    <col min="3845" max="3846" width="9" style="2" customWidth="1"/>
    <col min="3847" max="3847" width="7.875" style="2" customWidth="1"/>
    <col min="3848" max="3848" width="8" style="2" customWidth="1"/>
    <col min="3849" max="3849" width="5.875" style="2" customWidth="1"/>
    <col min="3850" max="4096" width="9" style="2"/>
    <col min="4097" max="4097" width="7.125" style="2" customWidth="1"/>
    <col min="4098" max="4098" width="14.5" style="2" customWidth="1"/>
    <col min="4099" max="4099" width="8.25" style="2" customWidth="1"/>
    <col min="4100" max="4100" width="8.125" style="2" customWidth="1"/>
    <col min="4101" max="4102" width="9" style="2" customWidth="1"/>
    <col min="4103" max="4103" width="7.875" style="2" customWidth="1"/>
    <col min="4104" max="4104" width="8" style="2" customWidth="1"/>
    <col min="4105" max="4105" width="5.875" style="2" customWidth="1"/>
    <col min="4106" max="4352" width="9" style="2"/>
    <col min="4353" max="4353" width="7.125" style="2" customWidth="1"/>
    <col min="4354" max="4354" width="14.5" style="2" customWidth="1"/>
    <col min="4355" max="4355" width="8.25" style="2" customWidth="1"/>
    <col min="4356" max="4356" width="8.125" style="2" customWidth="1"/>
    <col min="4357" max="4358" width="9" style="2" customWidth="1"/>
    <col min="4359" max="4359" width="7.875" style="2" customWidth="1"/>
    <col min="4360" max="4360" width="8" style="2" customWidth="1"/>
    <col min="4361" max="4361" width="5.875" style="2" customWidth="1"/>
    <col min="4362" max="4608" width="9" style="2"/>
    <col min="4609" max="4609" width="7.125" style="2" customWidth="1"/>
    <col min="4610" max="4610" width="14.5" style="2" customWidth="1"/>
    <col min="4611" max="4611" width="8.25" style="2" customWidth="1"/>
    <col min="4612" max="4612" width="8.125" style="2" customWidth="1"/>
    <col min="4613" max="4614" width="9" style="2" customWidth="1"/>
    <col min="4615" max="4615" width="7.875" style="2" customWidth="1"/>
    <col min="4616" max="4616" width="8" style="2" customWidth="1"/>
    <col min="4617" max="4617" width="5.875" style="2" customWidth="1"/>
    <col min="4618" max="4864" width="9" style="2"/>
    <col min="4865" max="4865" width="7.125" style="2" customWidth="1"/>
    <col min="4866" max="4866" width="14.5" style="2" customWidth="1"/>
    <col min="4867" max="4867" width="8.25" style="2" customWidth="1"/>
    <col min="4868" max="4868" width="8.125" style="2" customWidth="1"/>
    <col min="4869" max="4870" width="9" style="2" customWidth="1"/>
    <col min="4871" max="4871" width="7.875" style="2" customWidth="1"/>
    <col min="4872" max="4872" width="8" style="2" customWidth="1"/>
    <col min="4873" max="4873" width="5.875" style="2" customWidth="1"/>
    <col min="4874" max="5120" width="9" style="2"/>
    <col min="5121" max="5121" width="7.125" style="2" customWidth="1"/>
    <col min="5122" max="5122" width="14.5" style="2" customWidth="1"/>
    <col min="5123" max="5123" width="8.25" style="2" customWidth="1"/>
    <col min="5124" max="5124" width="8.125" style="2" customWidth="1"/>
    <col min="5125" max="5126" width="9" style="2" customWidth="1"/>
    <col min="5127" max="5127" width="7.875" style="2" customWidth="1"/>
    <col min="5128" max="5128" width="8" style="2" customWidth="1"/>
    <col min="5129" max="5129" width="5.875" style="2" customWidth="1"/>
    <col min="5130" max="5376" width="9" style="2"/>
    <col min="5377" max="5377" width="7.125" style="2" customWidth="1"/>
    <col min="5378" max="5378" width="14.5" style="2" customWidth="1"/>
    <col min="5379" max="5379" width="8.25" style="2" customWidth="1"/>
    <col min="5380" max="5380" width="8.125" style="2" customWidth="1"/>
    <col min="5381" max="5382" width="9" style="2" customWidth="1"/>
    <col min="5383" max="5383" width="7.875" style="2" customWidth="1"/>
    <col min="5384" max="5384" width="8" style="2" customWidth="1"/>
    <col min="5385" max="5385" width="5.875" style="2" customWidth="1"/>
    <col min="5386" max="5632" width="9" style="2"/>
    <col min="5633" max="5633" width="7.125" style="2" customWidth="1"/>
    <col min="5634" max="5634" width="14.5" style="2" customWidth="1"/>
    <col min="5635" max="5635" width="8.25" style="2" customWidth="1"/>
    <col min="5636" max="5636" width="8.125" style="2" customWidth="1"/>
    <col min="5637" max="5638" width="9" style="2" customWidth="1"/>
    <col min="5639" max="5639" width="7.875" style="2" customWidth="1"/>
    <col min="5640" max="5640" width="8" style="2" customWidth="1"/>
    <col min="5641" max="5641" width="5.875" style="2" customWidth="1"/>
    <col min="5642" max="5888" width="9" style="2"/>
    <col min="5889" max="5889" width="7.125" style="2" customWidth="1"/>
    <col min="5890" max="5890" width="14.5" style="2" customWidth="1"/>
    <col min="5891" max="5891" width="8.25" style="2" customWidth="1"/>
    <col min="5892" max="5892" width="8.125" style="2" customWidth="1"/>
    <col min="5893" max="5894" width="9" style="2" customWidth="1"/>
    <col min="5895" max="5895" width="7.875" style="2" customWidth="1"/>
    <col min="5896" max="5896" width="8" style="2" customWidth="1"/>
    <col min="5897" max="5897" width="5.875" style="2" customWidth="1"/>
    <col min="5898" max="6144" width="9" style="2"/>
    <col min="6145" max="6145" width="7.125" style="2" customWidth="1"/>
    <col min="6146" max="6146" width="14.5" style="2" customWidth="1"/>
    <col min="6147" max="6147" width="8.25" style="2" customWidth="1"/>
    <col min="6148" max="6148" width="8.125" style="2" customWidth="1"/>
    <col min="6149" max="6150" width="9" style="2" customWidth="1"/>
    <col min="6151" max="6151" width="7.875" style="2" customWidth="1"/>
    <col min="6152" max="6152" width="8" style="2" customWidth="1"/>
    <col min="6153" max="6153" width="5.875" style="2" customWidth="1"/>
    <col min="6154" max="6400" width="9" style="2"/>
    <col min="6401" max="6401" width="7.125" style="2" customWidth="1"/>
    <col min="6402" max="6402" width="14.5" style="2" customWidth="1"/>
    <col min="6403" max="6403" width="8.25" style="2" customWidth="1"/>
    <col min="6404" max="6404" width="8.125" style="2" customWidth="1"/>
    <col min="6405" max="6406" width="9" style="2" customWidth="1"/>
    <col min="6407" max="6407" width="7.875" style="2" customWidth="1"/>
    <col min="6408" max="6408" width="8" style="2" customWidth="1"/>
    <col min="6409" max="6409" width="5.875" style="2" customWidth="1"/>
    <col min="6410" max="6656" width="9" style="2"/>
    <col min="6657" max="6657" width="7.125" style="2" customWidth="1"/>
    <col min="6658" max="6658" width="14.5" style="2" customWidth="1"/>
    <col min="6659" max="6659" width="8.25" style="2" customWidth="1"/>
    <col min="6660" max="6660" width="8.125" style="2" customWidth="1"/>
    <col min="6661" max="6662" width="9" style="2" customWidth="1"/>
    <col min="6663" max="6663" width="7.875" style="2" customWidth="1"/>
    <col min="6664" max="6664" width="8" style="2" customWidth="1"/>
    <col min="6665" max="6665" width="5.875" style="2" customWidth="1"/>
    <col min="6666" max="6912" width="9" style="2"/>
    <col min="6913" max="6913" width="7.125" style="2" customWidth="1"/>
    <col min="6914" max="6914" width="14.5" style="2" customWidth="1"/>
    <col min="6915" max="6915" width="8.25" style="2" customWidth="1"/>
    <col min="6916" max="6916" width="8.125" style="2" customWidth="1"/>
    <col min="6917" max="6918" width="9" style="2" customWidth="1"/>
    <col min="6919" max="6919" width="7.875" style="2" customWidth="1"/>
    <col min="6920" max="6920" width="8" style="2" customWidth="1"/>
    <col min="6921" max="6921" width="5.875" style="2" customWidth="1"/>
    <col min="6922" max="7168" width="9" style="2"/>
    <col min="7169" max="7169" width="7.125" style="2" customWidth="1"/>
    <col min="7170" max="7170" width="14.5" style="2" customWidth="1"/>
    <col min="7171" max="7171" width="8.25" style="2" customWidth="1"/>
    <col min="7172" max="7172" width="8.125" style="2" customWidth="1"/>
    <col min="7173" max="7174" width="9" style="2" customWidth="1"/>
    <col min="7175" max="7175" width="7.875" style="2" customWidth="1"/>
    <col min="7176" max="7176" width="8" style="2" customWidth="1"/>
    <col min="7177" max="7177" width="5.875" style="2" customWidth="1"/>
    <col min="7178" max="7424" width="9" style="2"/>
    <col min="7425" max="7425" width="7.125" style="2" customWidth="1"/>
    <col min="7426" max="7426" width="14.5" style="2" customWidth="1"/>
    <col min="7427" max="7427" width="8.25" style="2" customWidth="1"/>
    <col min="7428" max="7428" width="8.125" style="2" customWidth="1"/>
    <col min="7429" max="7430" width="9" style="2" customWidth="1"/>
    <col min="7431" max="7431" width="7.875" style="2" customWidth="1"/>
    <col min="7432" max="7432" width="8" style="2" customWidth="1"/>
    <col min="7433" max="7433" width="5.875" style="2" customWidth="1"/>
    <col min="7434" max="7680" width="9" style="2"/>
    <col min="7681" max="7681" width="7.125" style="2" customWidth="1"/>
    <col min="7682" max="7682" width="14.5" style="2" customWidth="1"/>
    <col min="7683" max="7683" width="8.25" style="2" customWidth="1"/>
    <col min="7684" max="7684" width="8.125" style="2" customWidth="1"/>
    <col min="7685" max="7686" width="9" style="2" customWidth="1"/>
    <col min="7687" max="7687" width="7.875" style="2" customWidth="1"/>
    <col min="7688" max="7688" width="8" style="2" customWidth="1"/>
    <col min="7689" max="7689" width="5.875" style="2" customWidth="1"/>
    <col min="7690" max="7936" width="9" style="2"/>
    <col min="7937" max="7937" width="7.125" style="2" customWidth="1"/>
    <col min="7938" max="7938" width="14.5" style="2" customWidth="1"/>
    <col min="7939" max="7939" width="8.25" style="2" customWidth="1"/>
    <col min="7940" max="7940" width="8.125" style="2" customWidth="1"/>
    <col min="7941" max="7942" width="9" style="2" customWidth="1"/>
    <col min="7943" max="7943" width="7.875" style="2" customWidth="1"/>
    <col min="7944" max="7944" width="8" style="2" customWidth="1"/>
    <col min="7945" max="7945" width="5.875" style="2" customWidth="1"/>
    <col min="7946" max="8192" width="9" style="2"/>
    <col min="8193" max="8193" width="7.125" style="2" customWidth="1"/>
    <col min="8194" max="8194" width="14.5" style="2" customWidth="1"/>
    <col min="8195" max="8195" width="8.25" style="2" customWidth="1"/>
    <col min="8196" max="8196" width="8.125" style="2" customWidth="1"/>
    <col min="8197" max="8198" width="9" style="2" customWidth="1"/>
    <col min="8199" max="8199" width="7.875" style="2" customWidth="1"/>
    <col min="8200" max="8200" width="8" style="2" customWidth="1"/>
    <col min="8201" max="8201" width="5.875" style="2" customWidth="1"/>
    <col min="8202" max="8448" width="9" style="2"/>
    <col min="8449" max="8449" width="7.125" style="2" customWidth="1"/>
    <col min="8450" max="8450" width="14.5" style="2" customWidth="1"/>
    <col min="8451" max="8451" width="8.25" style="2" customWidth="1"/>
    <col min="8452" max="8452" width="8.125" style="2" customWidth="1"/>
    <col min="8453" max="8454" width="9" style="2" customWidth="1"/>
    <col min="8455" max="8455" width="7.875" style="2" customWidth="1"/>
    <col min="8456" max="8456" width="8" style="2" customWidth="1"/>
    <col min="8457" max="8457" width="5.875" style="2" customWidth="1"/>
    <col min="8458" max="8704" width="9" style="2"/>
    <col min="8705" max="8705" width="7.125" style="2" customWidth="1"/>
    <col min="8706" max="8706" width="14.5" style="2" customWidth="1"/>
    <col min="8707" max="8707" width="8.25" style="2" customWidth="1"/>
    <col min="8708" max="8708" width="8.125" style="2" customWidth="1"/>
    <col min="8709" max="8710" width="9" style="2" customWidth="1"/>
    <col min="8711" max="8711" width="7.875" style="2" customWidth="1"/>
    <col min="8712" max="8712" width="8" style="2" customWidth="1"/>
    <col min="8713" max="8713" width="5.875" style="2" customWidth="1"/>
    <col min="8714" max="8960" width="9" style="2"/>
    <col min="8961" max="8961" width="7.125" style="2" customWidth="1"/>
    <col min="8962" max="8962" width="14.5" style="2" customWidth="1"/>
    <col min="8963" max="8963" width="8.25" style="2" customWidth="1"/>
    <col min="8964" max="8964" width="8.125" style="2" customWidth="1"/>
    <col min="8965" max="8966" width="9" style="2" customWidth="1"/>
    <col min="8967" max="8967" width="7.875" style="2" customWidth="1"/>
    <col min="8968" max="8968" width="8" style="2" customWidth="1"/>
    <col min="8969" max="8969" width="5.875" style="2" customWidth="1"/>
    <col min="8970" max="9216" width="9" style="2"/>
    <col min="9217" max="9217" width="7.125" style="2" customWidth="1"/>
    <col min="9218" max="9218" width="14.5" style="2" customWidth="1"/>
    <col min="9219" max="9219" width="8.25" style="2" customWidth="1"/>
    <col min="9220" max="9220" width="8.125" style="2" customWidth="1"/>
    <col min="9221" max="9222" width="9" style="2" customWidth="1"/>
    <col min="9223" max="9223" width="7.875" style="2" customWidth="1"/>
    <col min="9224" max="9224" width="8" style="2" customWidth="1"/>
    <col min="9225" max="9225" width="5.875" style="2" customWidth="1"/>
    <col min="9226" max="9472" width="9" style="2"/>
    <col min="9473" max="9473" width="7.125" style="2" customWidth="1"/>
    <col min="9474" max="9474" width="14.5" style="2" customWidth="1"/>
    <col min="9475" max="9475" width="8.25" style="2" customWidth="1"/>
    <col min="9476" max="9476" width="8.125" style="2" customWidth="1"/>
    <col min="9477" max="9478" width="9" style="2" customWidth="1"/>
    <col min="9479" max="9479" width="7.875" style="2" customWidth="1"/>
    <col min="9480" max="9480" width="8" style="2" customWidth="1"/>
    <col min="9481" max="9481" width="5.875" style="2" customWidth="1"/>
    <col min="9482" max="9728" width="9" style="2"/>
    <col min="9729" max="9729" width="7.125" style="2" customWidth="1"/>
    <col min="9730" max="9730" width="14.5" style="2" customWidth="1"/>
    <col min="9731" max="9731" width="8.25" style="2" customWidth="1"/>
    <col min="9732" max="9732" width="8.125" style="2" customWidth="1"/>
    <col min="9733" max="9734" width="9" style="2" customWidth="1"/>
    <col min="9735" max="9735" width="7.875" style="2" customWidth="1"/>
    <col min="9736" max="9736" width="8" style="2" customWidth="1"/>
    <col min="9737" max="9737" width="5.875" style="2" customWidth="1"/>
    <col min="9738" max="9984" width="9" style="2"/>
    <col min="9985" max="9985" width="7.125" style="2" customWidth="1"/>
    <col min="9986" max="9986" width="14.5" style="2" customWidth="1"/>
    <col min="9987" max="9987" width="8.25" style="2" customWidth="1"/>
    <col min="9988" max="9988" width="8.125" style="2" customWidth="1"/>
    <col min="9989" max="9990" width="9" style="2" customWidth="1"/>
    <col min="9991" max="9991" width="7.875" style="2" customWidth="1"/>
    <col min="9992" max="9992" width="8" style="2" customWidth="1"/>
    <col min="9993" max="9993" width="5.875" style="2" customWidth="1"/>
    <col min="9994" max="10240" width="9" style="2"/>
    <col min="10241" max="10241" width="7.125" style="2" customWidth="1"/>
    <col min="10242" max="10242" width="14.5" style="2" customWidth="1"/>
    <col min="10243" max="10243" width="8.25" style="2" customWidth="1"/>
    <col min="10244" max="10244" width="8.125" style="2" customWidth="1"/>
    <col min="10245" max="10246" width="9" style="2" customWidth="1"/>
    <col min="10247" max="10247" width="7.875" style="2" customWidth="1"/>
    <col min="10248" max="10248" width="8" style="2" customWidth="1"/>
    <col min="10249" max="10249" width="5.875" style="2" customWidth="1"/>
    <col min="10250" max="10496" width="9" style="2"/>
    <col min="10497" max="10497" width="7.125" style="2" customWidth="1"/>
    <col min="10498" max="10498" width="14.5" style="2" customWidth="1"/>
    <col min="10499" max="10499" width="8.25" style="2" customWidth="1"/>
    <col min="10500" max="10500" width="8.125" style="2" customWidth="1"/>
    <col min="10501" max="10502" width="9" style="2" customWidth="1"/>
    <col min="10503" max="10503" width="7.875" style="2" customWidth="1"/>
    <col min="10504" max="10504" width="8" style="2" customWidth="1"/>
    <col min="10505" max="10505" width="5.875" style="2" customWidth="1"/>
    <col min="10506" max="10752" width="9" style="2"/>
    <col min="10753" max="10753" width="7.125" style="2" customWidth="1"/>
    <col min="10754" max="10754" width="14.5" style="2" customWidth="1"/>
    <col min="10755" max="10755" width="8.25" style="2" customWidth="1"/>
    <col min="10756" max="10756" width="8.125" style="2" customWidth="1"/>
    <col min="10757" max="10758" width="9" style="2" customWidth="1"/>
    <col min="10759" max="10759" width="7.875" style="2" customWidth="1"/>
    <col min="10760" max="10760" width="8" style="2" customWidth="1"/>
    <col min="10761" max="10761" width="5.875" style="2" customWidth="1"/>
    <col min="10762" max="11008" width="9" style="2"/>
    <col min="11009" max="11009" width="7.125" style="2" customWidth="1"/>
    <col min="11010" max="11010" width="14.5" style="2" customWidth="1"/>
    <col min="11011" max="11011" width="8.25" style="2" customWidth="1"/>
    <col min="11012" max="11012" width="8.125" style="2" customWidth="1"/>
    <col min="11013" max="11014" width="9" style="2" customWidth="1"/>
    <col min="11015" max="11015" width="7.875" style="2" customWidth="1"/>
    <col min="11016" max="11016" width="8" style="2" customWidth="1"/>
    <col min="11017" max="11017" width="5.875" style="2" customWidth="1"/>
    <col min="11018" max="11264" width="9" style="2"/>
    <col min="11265" max="11265" width="7.125" style="2" customWidth="1"/>
    <col min="11266" max="11266" width="14.5" style="2" customWidth="1"/>
    <col min="11267" max="11267" width="8.25" style="2" customWidth="1"/>
    <col min="11268" max="11268" width="8.125" style="2" customWidth="1"/>
    <col min="11269" max="11270" width="9" style="2" customWidth="1"/>
    <col min="11271" max="11271" width="7.875" style="2" customWidth="1"/>
    <col min="11272" max="11272" width="8" style="2" customWidth="1"/>
    <col min="11273" max="11273" width="5.875" style="2" customWidth="1"/>
    <col min="11274" max="11520" width="9" style="2"/>
    <col min="11521" max="11521" width="7.125" style="2" customWidth="1"/>
    <col min="11522" max="11522" width="14.5" style="2" customWidth="1"/>
    <col min="11523" max="11523" width="8.25" style="2" customWidth="1"/>
    <col min="11524" max="11524" width="8.125" style="2" customWidth="1"/>
    <col min="11525" max="11526" width="9" style="2" customWidth="1"/>
    <col min="11527" max="11527" width="7.875" style="2" customWidth="1"/>
    <col min="11528" max="11528" width="8" style="2" customWidth="1"/>
    <col min="11529" max="11529" width="5.875" style="2" customWidth="1"/>
    <col min="11530" max="11776" width="9" style="2"/>
    <col min="11777" max="11777" width="7.125" style="2" customWidth="1"/>
    <col min="11778" max="11778" width="14.5" style="2" customWidth="1"/>
    <col min="11779" max="11779" width="8.25" style="2" customWidth="1"/>
    <col min="11780" max="11780" width="8.125" style="2" customWidth="1"/>
    <col min="11781" max="11782" width="9" style="2" customWidth="1"/>
    <col min="11783" max="11783" width="7.875" style="2" customWidth="1"/>
    <col min="11784" max="11784" width="8" style="2" customWidth="1"/>
    <col min="11785" max="11785" width="5.875" style="2" customWidth="1"/>
    <col min="11786" max="12032" width="9" style="2"/>
    <col min="12033" max="12033" width="7.125" style="2" customWidth="1"/>
    <col min="12034" max="12034" width="14.5" style="2" customWidth="1"/>
    <col min="12035" max="12035" width="8.25" style="2" customWidth="1"/>
    <col min="12036" max="12036" width="8.125" style="2" customWidth="1"/>
    <col min="12037" max="12038" width="9" style="2" customWidth="1"/>
    <col min="12039" max="12039" width="7.875" style="2" customWidth="1"/>
    <col min="12040" max="12040" width="8" style="2" customWidth="1"/>
    <col min="12041" max="12041" width="5.875" style="2" customWidth="1"/>
    <col min="12042" max="12288" width="9" style="2"/>
    <col min="12289" max="12289" width="7.125" style="2" customWidth="1"/>
    <col min="12290" max="12290" width="14.5" style="2" customWidth="1"/>
    <col min="12291" max="12291" width="8.25" style="2" customWidth="1"/>
    <col min="12292" max="12292" width="8.125" style="2" customWidth="1"/>
    <col min="12293" max="12294" width="9" style="2" customWidth="1"/>
    <col min="12295" max="12295" width="7.875" style="2" customWidth="1"/>
    <col min="12296" max="12296" width="8" style="2" customWidth="1"/>
    <col min="12297" max="12297" width="5.875" style="2" customWidth="1"/>
    <col min="12298" max="12544" width="9" style="2"/>
    <col min="12545" max="12545" width="7.125" style="2" customWidth="1"/>
    <col min="12546" max="12546" width="14.5" style="2" customWidth="1"/>
    <col min="12547" max="12547" width="8.25" style="2" customWidth="1"/>
    <col min="12548" max="12548" width="8.125" style="2" customWidth="1"/>
    <col min="12549" max="12550" width="9" style="2" customWidth="1"/>
    <col min="12551" max="12551" width="7.875" style="2" customWidth="1"/>
    <col min="12552" max="12552" width="8" style="2" customWidth="1"/>
    <col min="12553" max="12553" width="5.875" style="2" customWidth="1"/>
    <col min="12554" max="12800" width="9" style="2"/>
    <col min="12801" max="12801" width="7.125" style="2" customWidth="1"/>
    <col min="12802" max="12802" width="14.5" style="2" customWidth="1"/>
    <col min="12803" max="12803" width="8.25" style="2" customWidth="1"/>
    <col min="12804" max="12804" width="8.125" style="2" customWidth="1"/>
    <col min="12805" max="12806" width="9" style="2" customWidth="1"/>
    <col min="12807" max="12807" width="7.875" style="2" customWidth="1"/>
    <col min="12808" max="12808" width="8" style="2" customWidth="1"/>
    <col min="12809" max="12809" width="5.875" style="2" customWidth="1"/>
    <col min="12810" max="13056" width="9" style="2"/>
    <col min="13057" max="13057" width="7.125" style="2" customWidth="1"/>
    <col min="13058" max="13058" width="14.5" style="2" customWidth="1"/>
    <col min="13059" max="13059" width="8.25" style="2" customWidth="1"/>
    <col min="13060" max="13060" width="8.125" style="2" customWidth="1"/>
    <col min="13061" max="13062" width="9" style="2" customWidth="1"/>
    <col min="13063" max="13063" width="7.875" style="2" customWidth="1"/>
    <col min="13064" max="13064" width="8" style="2" customWidth="1"/>
    <col min="13065" max="13065" width="5.875" style="2" customWidth="1"/>
    <col min="13066" max="13312" width="9" style="2"/>
    <col min="13313" max="13313" width="7.125" style="2" customWidth="1"/>
    <col min="13314" max="13314" width="14.5" style="2" customWidth="1"/>
    <col min="13315" max="13315" width="8.25" style="2" customWidth="1"/>
    <col min="13316" max="13316" width="8.125" style="2" customWidth="1"/>
    <col min="13317" max="13318" width="9" style="2" customWidth="1"/>
    <col min="13319" max="13319" width="7.875" style="2" customWidth="1"/>
    <col min="13320" max="13320" width="8" style="2" customWidth="1"/>
    <col min="13321" max="13321" width="5.875" style="2" customWidth="1"/>
    <col min="13322" max="13568" width="9" style="2"/>
    <col min="13569" max="13569" width="7.125" style="2" customWidth="1"/>
    <col min="13570" max="13570" width="14.5" style="2" customWidth="1"/>
    <col min="13571" max="13571" width="8.25" style="2" customWidth="1"/>
    <col min="13572" max="13572" width="8.125" style="2" customWidth="1"/>
    <col min="13573" max="13574" width="9" style="2" customWidth="1"/>
    <col min="13575" max="13575" width="7.875" style="2" customWidth="1"/>
    <col min="13576" max="13576" width="8" style="2" customWidth="1"/>
    <col min="13577" max="13577" width="5.875" style="2" customWidth="1"/>
    <col min="13578" max="13824" width="9" style="2"/>
    <col min="13825" max="13825" width="7.125" style="2" customWidth="1"/>
    <col min="13826" max="13826" width="14.5" style="2" customWidth="1"/>
    <col min="13827" max="13827" width="8.25" style="2" customWidth="1"/>
    <col min="13828" max="13828" width="8.125" style="2" customWidth="1"/>
    <col min="13829" max="13830" width="9" style="2" customWidth="1"/>
    <col min="13831" max="13831" width="7.875" style="2" customWidth="1"/>
    <col min="13832" max="13832" width="8" style="2" customWidth="1"/>
    <col min="13833" max="13833" width="5.875" style="2" customWidth="1"/>
    <col min="13834" max="14080" width="9" style="2"/>
    <col min="14081" max="14081" width="7.125" style="2" customWidth="1"/>
    <col min="14082" max="14082" width="14.5" style="2" customWidth="1"/>
    <col min="14083" max="14083" width="8.25" style="2" customWidth="1"/>
    <col min="14084" max="14084" width="8.125" style="2" customWidth="1"/>
    <col min="14085" max="14086" width="9" style="2" customWidth="1"/>
    <col min="14087" max="14087" width="7.875" style="2" customWidth="1"/>
    <col min="14088" max="14088" width="8" style="2" customWidth="1"/>
    <col min="14089" max="14089" width="5.875" style="2" customWidth="1"/>
    <col min="14090" max="14336" width="9" style="2"/>
    <col min="14337" max="14337" width="7.125" style="2" customWidth="1"/>
    <col min="14338" max="14338" width="14.5" style="2" customWidth="1"/>
    <col min="14339" max="14339" width="8.25" style="2" customWidth="1"/>
    <col min="14340" max="14340" width="8.125" style="2" customWidth="1"/>
    <col min="14341" max="14342" width="9" style="2" customWidth="1"/>
    <col min="14343" max="14343" width="7.875" style="2" customWidth="1"/>
    <col min="14344" max="14344" width="8" style="2" customWidth="1"/>
    <col min="14345" max="14345" width="5.875" style="2" customWidth="1"/>
    <col min="14346" max="14592" width="9" style="2"/>
    <col min="14593" max="14593" width="7.125" style="2" customWidth="1"/>
    <col min="14594" max="14594" width="14.5" style="2" customWidth="1"/>
    <col min="14595" max="14595" width="8.25" style="2" customWidth="1"/>
    <col min="14596" max="14596" width="8.125" style="2" customWidth="1"/>
    <col min="14597" max="14598" width="9" style="2" customWidth="1"/>
    <col min="14599" max="14599" width="7.875" style="2" customWidth="1"/>
    <col min="14600" max="14600" width="8" style="2" customWidth="1"/>
    <col min="14601" max="14601" width="5.875" style="2" customWidth="1"/>
    <col min="14602" max="14848" width="9" style="2"/>
    <col min="14849" max="14849" width="7.125" style="2" customWidth="1"/>
    <col min="14850" max="14850" width="14.5" style="2" customWidth="1"/>
    <col min="14851" max="14851" width="8.25" style="2" customWidth="1"/>
    <col min="14852" max="14852" width="8.125" style="2" customWidth="1"/>
    <col min="14853" max="14854" width="9" style="2" customWidth="1"/>
    <col min="14855" max="14855" width="7.875" style="2" customWidth="1"/>
    <col min="14856" max="14856" width="8" style="2" customWidth="1"/>
    <col min="14857" max="14857" width="5.875" style="2" customWidth="1"/>
    <col min="14858" max="15104" width="9" style="2"/>
    <col min="15105" max="15105" width="7.125" style="2" customWidth="1"/>
    <col min="15106" max="15106" width="14.5" style="2" customWidth="1"/>
    <col min="15107" max="15107" width="8.25" style="2" customWidth="1"/>
    <col min="15108" max="15108" width="8.125" style="2" customWidth="1"/>
    <col min="15109" max="15110" width="9" style="2" customWidth="1"/>
    <col min="15111" max="15111" width="7.875" style="2" customWidth="1"/>
    <col min="15112" max="15112" width="8" style="2" customWidth="1"/>
    <col min="15113" max="15113" width="5.875" style="2" customWidth="1"/>
    <col min="15114" max="15360" width="9" style="2"/>
    <col min="15361" max="15361" width="7.125" style="2" customWidth="1"/>
    <col min="15362" max="15362" width="14.5" style="2" customWidth="1"/>
    <col min="15363" max="15363" width="8.25" style="2" customWidth="1"/>
    <col min="15364" max="15364" width="8.125" style="2" customWidth="1"/>
    <col min="15365" max="15366" width="9" style="2" customWidth="1"/>
    <col min="15367" max="15367" width="7.875" style="2" customWidth="1"/>
    <col min="15368" max="15368" width="8" style="2" customWidth="1"/>
    <col min="15369" max="15369" width="5.875" style="2" customWidth="1"/>
    <col min="15370" max="15616" width="9" style="2"/>
    <col min="15617" max="15617" width="7.125" style="2" customWidth="1"/>
    <col min="15618" max="15618" width="14.5" style="2" customWidth="1"/>
    <col min="15619" max="15619" width="8.25" style="2" customWidth="1"/>
    <col min="15620" max="15620" width="8.125" style="2" customWidth="1"/>
    <col min="15621" max="15622" width="9" style="2" customWidth="1"/>
    <col min="15623" max="15623" width="7.875" style="2" customWidth="1"/>
    <col min="15624" max="15624" width="8" style="2" customWidth="1"/>
    <col min="15625" max="15625" width="5.875" style="2" customWidth="1"/>
    <col min="15626" max="15872" width="9" style="2"/>
    <col min="15873" max="15873" width="7.125" style="2" customWidth="1"/>
    <col min="15874" max="15874" width="14.5" style="2" customWidth="1"/>
    <col min="15875" max="15875" width="8.25" style="2" customWidth="1"/>
    <col min="15876" max="15876" width="8.125" style="2" customWidth="1"/>
    <col min="15877" max="15878" width="9" style="2" customWidth="1"/>
    <col min="15879" max="15879" width="7.875" style="2" customWidth="1"/>
    <col min="15880" max="15880" width="8" style="2" customWidth="1"/>
    <col min="15881" max="15881" width="5.875" style="2" customWidth="1"/>
    <col min="15882" max="16128" width="9" style="2"/>
    <col min="16129" max="16129" width="7.125" style="2" customWidth="1"/>
    <col min="16130" max="16130" width="14.5" style="2" customWidth="1"/>
    <col min="16131" max="16131" width="8.25" style="2" customWidth="1"/>
    <col min="16132" max="16132" width="8.125" style="2" customWidth="1"/>
    <col min="16133" max="16134" width="9" style="2" customWidth="1"/>
    <col min="16135" max="16135" width="7.875" style="2" customWidth="1"/>
    <col min="16136" max="16136" width="8" style="2" customWidth="1"/>
    <col min="16137" max="16137" width="5.875" style="2" customWidth="1"/>
    <col min="16138" max="16384" width="9" style="2"/>
  </cols>
  <sheetData>
    <row r="1" spans="1:9" ht="24" customHeight="1">
      <c r="A1" s="61" t="s">
        <v>0</v>
      </c>
      <c r="B1" s="61"/>
      <c r="C1" s="61"/>
      <c r="D1" s="61"/>
      <c r="E1" s="61"/>
      <c r="F1" s="61"/>
      <c r="G1" s="61"/>
      <c r="H1" s="61"/>
    </row>
    <row r="2" spans="1:9" s="4" customFormat="1" ht="32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24.95" customHeight="1">
      <c r="A3" s="5" t="s">
        <v>10</v>
      </c>
      <c r="B3" s="6" t="s">
        <v>11</v>
      </c>
      <c r="C3" s="5" t="s">
        <v>252</v>
      </c>
      <c r="D3" s="5">
        <v>147</v>
      </c>
      <c r="E3" s="5">
        <f t="shared" ref="E3:E7" si="0">D3*0.25</f>
        <v>36.75</v>
      </c>
      <c r="F3" s="5">
        <v>90.02</v>
      </c>
      <c r="G3" s="5">
        <f t="shared" ref="G3:G7" si="1">F3*0.5</f>
        <v>45.01</v>
      </c>
      <c r="H3" s="7">
        <f t="shared" ref="H3:H7" si="2">E3+G3</f>
        <v>81.759999999999991</v>
      </c>
      <c r="I3" s="7">
        <v>1</v>
      </c>
    </row>
    <row r="4" spans="1:9" ht="24.95" customHeight="1">
      <c r="A4" s="5" t="s">
        <v>12</v>
      </c>
      <c r="B4" s="6" t="s">
        <v>13</v>
      </c>
      <c r="C4" s="5" t="s">
        <v>252</v>
      </c>
      <c r="D4" s="5">
        <v>138</v>
      </c>
      <c r="E4" s="5">
        <f t="shared" si="0"/>
        <v>34.5</v>
      </c>
      <c r="F4" s="5">
        <v>88.9</v>
      </c>
      <c r="G4" s="5">
        <f t="shared" si="1"/>
        <v>44.45</v>
      </c>
      <c r="H4" s="7">
        <f t="shared" si="2"/>
        <v>78.95</v>
      </c>
      <c r="I4" s="7">
        <v>2</v>
      </c>
    </row>
    <row r="5" spans="1:9" ht="24.95" customHeight="1">
      <c r="A5" s="5" t="s">
        <v>14</v>
      </c>
      <c r="B5" s="6" t="s">
        <v>15</v>
      </c>
      <c r="C5" s="5" t="s">
        <v>252</v>
      </c>
      <c r="D5" s="5">
        <v>126</v>
      </c>
      <c r="E5" s="5">
        <f t="shared" si="0"/>
        <v>31.5</v>
      </c>
      <c r="F5" s="5">
        <v>88.7</v>
      </c>
      <c r="G5" s="5">
        <f t="shared" si="1"/>
        <v>44.35</v>
      </c>
      <c r="H5" s="7">
        <f t="shared" si="2"/>
        <v>75.849999999999994</v>
      </c>
      <c r="I5" s="7">
        <v>3</v>
      </c>
    </row>
    <row r="6" spans="1:9" ht="24.95" customHeight="1">
      <c r="A6" s="5" t="s">
        <v>16</v>
      </c>
      <c r="B6" s="6" t="s">
        <v>17</v>
      </c>
      <c r="C6" s="5" t="s">
        <v>252</v>
      </c>
      <c r="D6" s="5">
        <v>115</v>
      </c>
      <c r="E6" s="5">
        <f t="shared" si="0"/>
        <v>28.75</v>
      </c>
      <c r="F6" s="5">
        <v>88.8</v>
      </c>
      <c r="G6" s="5">
        <f t="shared" si="1"/>
        <v>44.4</v>
      </c>
      <c r="H6" s="7">
        <f t="shared" si="2"/>
        <v>73.150000000000006</v>
      </c>
      <c r="I6" s="7">
        <v>4</v>
      </c>
    </row>
    <row r="7" spans="1:9" ht="24.95" customHeight="1">
      <c r="A7" s="5" t="s">
        <v>18</v>
      </c>
      <c r="B7" s="6" t="s">
        <v>19</v>
      </c>
      <c r="C7" s="5" t="s">
        <v>252</v>
      </c>
      <c r="D7" s="5">
        <v>101.5</v>
      </c>
      <c r="E7" s="5">
        <f t="shared" si="0"/>
        <v>25.375</v>
      </c>
      <c r="F7" s="5">
        <v>88.44</v>
      </c>
      <c r="G7" s="5">
        <f t="shared" si="1"/>
        <v>44.22</v>
      </c>
      <c r="H7" s="7">
        <f t="shared" si="2"/>
        <v>69.594999999999999</v>
      </c>
      <c r="I7" s="7">
        <v>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E13" sqref="E13"/>
    </sheetView>
  </sheetViews>
  <sheetFormatPr defaultRowHeight="13.5"/>
  <cols>
    <col min="1" max="1" width="11.625" customWidth="1"/>
    <col min="2" max="2" width="17.5" customWidth="1"/>
    <col min="3" max="8" width="11.625" customWidth="1"/>
  </cols>
  <sheetData>
    <row r="1" spans="1:8" ht="36" customHeight="1">
      <c r="A1" s="62" t="s">
        <v>45</v>
      </c>
      <c r="B1" s="63"/>
      <c r="C1" s="63"/>
      <c r="D1" s="63"/>
      <c r="E1" s="63"/>
      <c r="F1" s="63"/>
      <c r="G1" s="63"/>
    </row>
    <row r="2" spans="1:8" ht="27">
      <c r="A2" s="52" t="s">
        <v>46</v>
      </c>
      <c r="B2" s="52" t="s">
        <v>48</v>
      </c>
      <c r="C2" s="52" t="s">
        <v>49</v>
      </c>
      <c r="D2" s="15" t="s">
        <v>50</v>
      </c>
      <c r="E2" s="52" t="s">
        <v>51</v>
      </c>
      <c r="F2" s="15" t="s">
        <v>54</v>
      </c>
      <c r="G2" s="15" t="s">
        <v>55</v>
      </c>
      <c r="H2" s="18" t="s">
        <v>410</v>
      </c>
    </row>
    <row r="3" spans="1:8" ht="18" customHeight="1">
      <c r="A3" s="53" t="s">
        <v>411</v>
      </c>
      <c r="B3" s="53" t="s">
        <v>412</v>
      </c>
      <c r="C3" s="53" t="s">
        <v>413</v>
      </c>
      <c r="D3" s="53">
        <f t="shared" ref="D3:D27" si="0">C3*0.25</f>
        <v>36.375</v>
      </c>
      <c r="E3" s="53" t="s">
        <v>414</v>
      </c>
      <c r="F3" s="53">
        <f t="shared" ref="F3:F26" si="1">E3*0.5</f>
        <v>43.41</v>
      </c>
      <c r="G3" s="53">
        <f t="shared" ref="G3:G26" si="2">F3+D3</f>
        <v>79.784999999999997</v>
      </c>
      <c r="H3" s="54">
        <v>1</v>
      </c>
    </row>
    <row r="4" spans="1:8" ht="18" customHeight="1">
      <c r="A4" s="53" t="s">
        <v>415</v>
      </c>
      <c r="B4" s="53" t="s">
        <v>412</v>
      </c>
      <c r="C4" s="53" t="s">
        <v>416</v>
      </c>
      <c r="D4" s="53">
        <f t="shared" si="0"/>
        <v>35.75</v>
      </c>
      <c r="E4" s="53" t="s">
        <v>417</v>
      </c>
      <c r="F4" s="53">
        <f t="shared" si="1"/>
        <v>43.33</v>
      </c>
      <c r="G4" s="53">
        <f t="shared" si="2"/>
        <v>79.08</v>
      </c>
      <c r="H4" s="54">
        <v>2</v>
      </c>
    </row>
    <row r="5" spans="1:8" ht="18" customHeight="1">
      <c r="A5" s="53" t="s">
        <v>418</v>
      </c>
      <c r="B5" s="53" t="s">
        <v>412</v>
      </c>
      <c r="C5" s="53" t="s">
        <v>419</v>
      </c>
      <c r="D5" s="53">
        <f t="shared" si="0"/>
        <v>34.25</v>
      </c>
      <c r="E5" s="54">
        <v>87.19</v>
      </c>
      <c r="F5" s="53">
        <f t="shared" si="1"/>
        <v>43.594999999999999</v>
      </c>
      <c r="G5" s="53">
        <f t="shared" si="2"/>
        <v>77.844999999999999</v>
      </c>
      <c r="H5" s="54">
        <v>3</v>
      </c>
    </row>
    <row r="6" spans="1:8" ht="18" customHeight="1">
      <c r="A6" s="53" t="s">
        <v>420</v>
      </c>
      <c r="B6" s="53" t="s">
        <v>412</v>
      </c>
      <c r="C6" s="53" t="s">
        <v>421</v>
      </c>
      <c r="D6" s="53">
        <f t="shared" si="0"/>
        <v>34.875</v>
      </c>
      <c r="E6" s="53" t="s">
        <v>422</v>
      </c>
      <c r="F6" s="53">
        <f t="shared" si="1"/>
        <v>41.034999999999997</v>
      </c>
      <c r="G6" s="53">
        <f t="shared" si="2"/>
        <v>75.91</v>
      </c>
      <c r="H6" s="54">
        <v>4</v>
      </c>
    </row>
    <row r="7" spans="1:8" ht="18" customHeight="1">
      <c r="A7" s="53" t="s">
        <v>423</v>
      </c>
      <c r="B7" s="53" t="s">
        <v>412</v>
      </c>
      <c r="C7" s="53" t="s">
        <v>424</v>
      </c>
      <c r="D7" s="53">
        <f t="shared" si="0"/>
        <v>32.25</v>
      </c>
      <c r="E7" s="54">
        <v>85.73</v>
      </c>
      <c r="F7" s="53">
        <f t="shared" si="1"/>
        <v>42.865000000000002</v>
      </c>
      <c r="G7" s="53">
        <f t="shared" si="2"/>
        <v>75.115000000000009</v>
      </c>
      <c r="H7" s="54">
        <v>5</v>
      </c>
    </row>
    <row r="8" spans="1:8" ht="18" customHeight="1">
      <c r="A8" s="53" t="s">
        <v>425</v>
      </c>
      <c r="B8" s="53" t="s">
        <v>412</v>
      </c>
      <c r="C8" s="53" t="s">
        <v>426</v>
      </c>
      <c r="D8" s="53">
        <f t="shared" si="0"/>
        <v>30.125</v>
      </c>
      <c r="E8" s="53" t="s">
        <v>427</v>
      </c>
      <c r="F8" s="53">
        <f t="shared" si="1"/>
        <v>44.65</v>
      </c>
      <c r="G8" s="53">
        <f t="shared" si="2"/>
        <v>74.775000000000006</v>
      </c>
      <c r="H8" s="54">
        <v>6</v>
      </c>
    </row>
    <row r="9" spans="1:8" ht="18" customHeight="1">
      <c r="A9" s="53" t="s">
        <v>428</v>
      </c>
      <c r="B9" s="53" t="s">
        <v>412</v>
      </c>
      <c r="C9" s="53" t="s">
        <v>429</v>
      </c>
      <c r="D9" s="53">
        <f t="shared" si="0"/>
        <v>33.5</v>
      </c>
      <c r="E9" s="53" t="s">
        <v>430</v>
      </c>
      <c r="F9" s="53">
        <f t="shared" si="1"/>
        <v>40.615000000000002</v>
      </c>
      <c r="G9" s="53">
        <f t="shared" si="2"/>
        <v>74.115000000000009</v>
      </c>
      <c r="H9" s="54">
        <v>7</v>
      </c>
    </row>
    <row r="10" spans="1:8" ht="18" customHeight="1">
      <c r="A10" s="53" t="s">
        <v>431</v>
      </c>
      <c r="B10" s="53" t="s">
        <v>412</v>
      </c>
      <c r="C10" s="53" t="s">
        <v>432</v>
      </c>
      <c r="D10" s="53">
        <f t="shared" si="0"/>
        <v>31.875</v>
      </c>
      <c r="E10" s="54">
        <v>83.57</v>
      </c>
      <c r="F10" s="53">
        <f t="shared" si="1"/>
        <v>41.784999999999997</v>
      </c>
      <c r="G10" s="53">
        <f t="shared" si="2"/>
        <v>73.66</v>
      </c>
      <c r="H10" s="54">
        <v>8</v>
      </c>
    </row>
    <row r="11" spans="1:8" ht="18" customHeight="1">
      <c r="A11" s="53" t="s">
        <v>433</v>
      </c>
      <c r="B11" s="53" t="s">
        <v>412</v>
      </c>
      <c r="C11" s="53" t="s">
        <v>434</v>
      </c>
      <c r="D11" s="53">
        <f t="shared" si="0"/>
        <v>29.5</v>
      </c>
      <c r="E11" s="53" t="s">
        <v>435</v>
      </c>
      <c r="F11" s="53">
        <f t="shared" si="1"/>
        <v>44.045000000000002</v>
      </c>
      <c r="G11" s="53">
        <f t="shared" si="2"/>
        <v>73.545000000000002</v>
      </c>
      <c r="H11" s="54">
        <v>9</v>
      </c>
    </row>
    <row r="12" spans="1:8" ht="18" customHeight="1">
      <c r="A12" s="53" t="s">
        <v>436</v>
      </c>
      <c r="B12" s="53" t="s">
        <v>412</v>
      </c>
      <c r="C12" s="53" t="s">
        <v>424</v>
      </c>
      <c r="D12" s="53">
        <f t="shared" si="0"/>
        <v>32.25</v>
      </c>
      <c r="E12" s="54">
        <v>81.56</v>
      </c>
      <c r="F12" s="53">
        <f t="shared" si="1"/>
        <v>40.78</v>
      </c>
      <c r="G12" s="53">
        <f t="shared" si="2"/>
        <v>73.03</v>
      </c>
      <c r="H12" s="54">
        <v>10</v>
      </c>
    </row>
    <row r="13" spans="1:8" ht="18" customHeight="1">
      <c r="A13" s="53" t="s">
        <v>437</v>
      </c>
      <c r="B13" s="53" t="s">
        <v>412</v>
      </c>
      <c r="C13" s="53" t="s">
        <v>438</v>
      </c>
      <c r="D13" s="53">
        <f t="shared" si="0"/>
        <v>29.625</v>
      </c>
      <c r="E13" s="53" t="s">
        <v>439</v>
      </c>
      <c r="F13" s="53">
        <f t="shared" si="1"/>
        <v>42.73</v>
      </c>
      <c r="G13" s="53">
        <f t="shared" si="2"/>
        <v>72.35499999999999</v>
      </c>
      <c r="H13" s="54">
        <v>11</v>
      </c>
    </row>
    <row r="14" spans="1:8" ht="18" customHeight="1">
      <c r="A14" s="53" t="s">
        <v>440</v>
      </c>
      <c r="B14" s="53" t="s">
        <v>412</v>
      </c>
      <c r="C14" s="53" t="s">
        <v>441</v>
      </c>
      <c r="D14" s="53">
        <f t="shared" si="0"/>
        <v>32.875</v>
      </c>
      <c r="E14" s="54">
        <v>78.680000000000007</v>
      </c>
      <c r="F14" s="53">
        <f t="shared" si="1"/>
        <v>39.340000000000003</v>
      </c>
      <c r="G14" s="53">
        <f t="shared" si="2"/>
        <v>72.215000000000003</v>
      </c>
      <c r="H14" s="54">
        <v>12</v>
      </c>
    </row>
    <row r="15" spans="1:8" ht="18" customHeight="1">
      <c r="A15" s="53" t="s">
        <v>442</v>
      </c>
      <c r="B15" s="53" t="s">
        <v>412</v>
      </c>
      <c r="C15" s="53" t="s">
        <v>443</v>
      </c>
      <c r="D15" s="53">
        <f t="shared" si="0"/>
        <v>31.75</v>
      </c>
      <c r="E15" s="54">
        <v>80.83</v>
      </c>
      <c r="F15" s="53">
        <f t="shared" si="1"/>
        <v>40.414999999999999</v>
      </c>
      <c r="G15" s="53">
        <f t="shared" si="2"/>
        <v>72.164999999999992</v>
      </c>
      <c r="H15" s="54">
        <v>13</v>
      </c>
    </row>
    <row r="16" spans="1:8" ht="18" customHeight="1">
      <c r="A16" s="53" t="s">
        <v>444</v>
      </c>
      <c r="B16" s="53" t="s">
        <v>412</v>
      </c>
      <c r="C16" s="53" t="s">
        <v>445</v>
      </c>
      <c r="D16" s="53">
        <f t="shared" si="0"/>
        <v>28.625</v>
      </c>
      <c r="E16" s="53" t="s">
        <v>446</v>
      </c>
      <c r="F16" s="53">
        <f t="shared" si="1"/>
        <v>43.47</v>
      </c>
      <c r="G16" s="53">
        <f t="shared" si="2"/>
        <v>72.094999999999999</v>
      </c>
      <c r="H16" s="54">
        <v>14</v>
      </c>
    </row>
    <row r="17" spans="1:8" ht="18" customHeight="1">
      <c r="A17" s="53" t="s">
        <v>447</v>
      </c>
      <c r="B17" s="53" t="s">
        <v>412</v>
      </c>
      <c r="C17" s="53" t="s">
        <v>448</v>
      </c>
      <c r="D17" s="53">
        <f t="shared" si="0"/>
        <v>32</v>
      </c>
      <c r="E17" s="54">
        <v>78.540000000000006</v>
      </c>
      <c r="F17" s="53">
        <f t="shared" si="1"/>
        <v>39.270000000000003</v>
      </c>
      <c r="G17" s="53">
        <f t="shared" si="2"/>
        <v>71.27000000000001</v>
      </c>
      <c r="H17" s="54">
        <v>15</v>
      </c>
    </row>
    <row r="18" spans="1:8" ht="18" customHeight="1">
      <c r="A18" s="53" t="s">
        <v>449</v>
      </c>
      <c r="B18" s="53" t="s">
        <v>412</v>
      </c>
      <c r="C18" s="53" t="s">
        <v>450</v>
      </c>
      <c r="D18" s="53">
        <f t="shared" si="0"/>
        <v>32.75</v>
      </c>
      <c r="E18" s="54">
        <v>76.819999999999993</v>
      </c>
      <c r="F18" s="53">
        <f t="shared" si="1"/>
        <v>38.409999999999997</v>
      </c>
      <c r="G18" s="53">
        <f t="shared" si="2"/>
        <v>71.16</v>
      </c>
      <c r="H18" s="54">
        <v>16</v>
      </c>
    </row>
    <row r="19" spans="1:8" ht="18" customHeight="1">
      <c r="A19" s="53" t="s">
        <v>451</v>
      </c>
      <c r="B19" s="53" t="s">
        <v>412</v>
      </c>
      <c r="C19" s="53" t="s">
        <v>443</v>
      </c>
      <c r="D19" s="53">
        <f t="shared" si="0"/>
        <v>31.75</v>
      </c>
      <c r="E19" s="53" t="s">
        <v>452</v>
      </c>
      <c r="F19" s="53">
        <f t="shared" si="1"/>
        <v>39.03</v>
      </c>
      <c r="G19" s="53">
        <f t="shared" si="2"/>
        <v>70.78</v>
      </c>
      <c r="H19" s="54">
        <v>17</v>
      </c>
    </row>
    <row r="20" spans="1:8" ht="18" customHeight="1">
      <c r="A20" s="53" t="s">
        <v>453</v>
      </c>
      <c r="B20" s="53" t="s">
        <v>412</v>
      </c>
      <c r="C20" s="53" t="s">
        <v>454</v>
      </c>
      <c r="D20" s="53">
        <f t="shared" si="0"/>
        <v>30</v>
      </c>
      <c r="E20" s="53" t="s">
        <v>455</v>
      </c>
      <c r="F20" s="53">
        <f t="shared" si="1"/>
        <v>39.299999999999997</v>
      </c>
      <c r="G20" s="53">
        <f t="shared" si="2"/>
        <v>69.3</v>
      </c>
      <c r="H20" s="54">
        <v>18</v>
      </c>
    </row>
    <row r="21" spans="1:8" ht="18" customHeight="1">
      <c r="A21" s="53" t="s">
        <v>456</v>
      </c>
      <c r="B21" s="53" t="s">
        <v>412</v>
      </c>
      <c r="C21" s="53" t="s">
        <v>457</v>
      </c>
      <c r="D21" s="53">
        <f t="shared" si="0"/>
        <v>23.375</v>
      </c>
      <c r="E21" s="53" t="s">
        <v>458</v>
      </c>
      <c r="F21" s="53">
        <f t="shared" si="1"/>
        <v>43.13</v>
      </c>
      <c r="G21" s="53">
        <f t="shared" si="2"/>
        <v>66.504999999999995</v>
      </c>
      <c r="H21" s="54">
        <v>19</v>
      </c>
    </row>
    <row r="22" spans="1:8" ht="18" customHeight="1">
      <c r="A22" s="53" t="s">
        <v>459</v>
      </c>
      <c r="B22" s="53" t="s">
        <v>412</v>
      </c>
      <c r="C22" s="53" t="s">
        <v>460</v>
      </c>
      <c r="D22" s="53">
        <f t="shared" si="0"/>
        <v>23.875</v>
      </c>
      <c r="E22" s="53" t="s">
        <v>461</v>
      </c>
      <c r="F22" s="53">
        <f t="shared" si="1"/>
        <v>41.3</v>
      </c>
      <c r="G22" s="53">
        <f t="shared" si="2"/>
        <v>65.174999999999997</v>
      </c>
      <c r="H22" s="54">
        <v>20</v>
      </c>
    </row>
    <row r="23" spans="1:8" ht="18" customHeight="1">
      <c r="A23" s="53" t="s">
        <v>462</v>
      </c>
      <c r="B23" s="53" t="s">
        <v>412</v>
      </c>
      <c r="C23" s="53" t="s">
        <v>463</v>
      </c>
      <c r="D23" s="53">
        <f t="shared" si="0"/>
        <v>25.375</v>
      </c>
      <c r="E23" s="53" t="s">
        <v>464</v>
      </c>
      <c r="F23" s="53">
        <f t="shared" si="1"/>
        <v>39.465000000000003</v>
      </c>
      <c r="G23" s="53">
        <f t="shared" si="2"/>
        <v>64.84</v>
      </c>
      <c r="H23" s="54">
        <v>21</v>
      </c>
    </row>
    <row r="24" spans="1:8" ht="18" customHeight="1">
      <c r="A24" s="53" t="s">
        <v>465</v>
      </c>
      <c r="B24" s="53" t="s">
        <v>412</v>
      </c>
      <c r="C24" s="53" t="s">
        <v>466</v>
      </c>
      <c r="D24" s="53">
        <f t="shared" si="0"/>
        <v>22</v>
      </c>
      <c r="E24" s="53" t="s">
        <v>467</v>
      </c>
      <c r="F24" s="53">
        <f t="shared" si="1"/>
        <v>42.445</v>
      </c>
      <c r="G24" s="53">
        <f t="shared" si="2"/>
        <v>64.444999999999993</v>
      </c>
      <c r="H24" s="54">
        <v>22</v>
      </c>
    </row>
    <row r="25" spans="1:8" ht="18" customHeight="1">
      <c r="A25" s="53" t="s">
        <v>468</v>
      </c>
      <c r="B25" s="53" t="s">
        <v>412</v>
      </c>
      <c r="C25" s="53" t="s">
        <v>469</v>
      </c>
      <c r="D25" s="53">
        <f t="shared" si="0"/>
        <v>24.625</v>
      </c>
      <c r="E25" s="53" t="s">
        <v>470</v>
      </c>
      <c r="F25" s="53">
        <f t="shared" si="1"/>
        <v>38.204999999999998</v>
      </c>
      <c r="G25" s="53">
        <f t="shared" si="2"/>
        <v>62.83</v>
      </c>
      <c r="H25" s="54">
        <v>23</v>
      </c>
    </row>
    <row r="26" spans="1:8" ht="18" customHeight="1">
      <c r="A26" s="53" t="s">
        <v>471</v>
      </c>
      <c r="B26" s="53" t="s">
        <v>412</v>
      </c>
      <c r="C26" s="53" t="s">
        <v>466</v>
      </c>
      <c r="D26" s="53">
        <f t="shared" si="0"/>
        <v>22</v>
      </c>
      <c r="E26" s="53" t="s">
        <v>472</v>
      </c>
      <c r="F26" s="53">
        <f t="shared" si="1"/>
        <v>37.700000000000003</v>
      </c>
      <c r="G26" s="53">
        <f t="shared" si="2"/>
        <v>59.7</v>
      </c>
      <c r="H26" s="54">
        <v>24</v>
      </c>
    </row>
    <row r="27" spans="1:8" ht="18" customHeight="1">
      <c r="A27" s="53" t="s">
        <v>473</v>
      </c>
      <c r="B27" s="53" t="s">
        <v>412</v>
      </c>
      <c r="C27" s="53" t="s">
        <v>474</v>
      </c>
      <c r="D27" s="53">
        <f t="shared" si="0"/>
        <v>17.375</v>
      </c>
      <c r="E27" s="53" t="s">
        <v>253</v>
      </c>
      <c r="F27" s="53"/>
      <c r="G27" s="53"/>
      <c r="H27" s="54">
        <v>25</v>
      </c>
    </row>
    <row r="28" spans="1:8">
      <c r="H28" s="54"/>
    </row>
  </sheetData>
  <mergeCells count="1">
    <mergeCell ref="A1:G1"/>
  </mergeCells>
  <phoneticPr fontId="1" type="noConversion"/>
  <pageMargins left="0.7" right="0.7" top="0.43" bottom="0.46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6"/>
  <sheetViews>
    <sheetView showRuler="0" workbookViewId="0">
      <selection activeCell="K20" sqref="K20"/>
    </sheetView>
  </sheetViews>
  <sheetFormatPr defaultRowHeight="15"/>
  <cols>
    <col min="1" max="1" width="8.875" style="8" customWidth="1"/>
    <col min="2" max="2" width="17" style="9" customWidth="1"/>
    <col min="3" max="3" width="9.75" style="8" customWidth="1"/>
    <col min="4" max="4" width="10" style="8" customWidth="1"/>
    <col min="5" max="7" width="9" style="8" customWidth="1"/>
    <col min="8" max="8" width="10.75" style="2" customWidth="1"/>
    <col min="9" max="256" width="9" style="2"/>
    <col min="257" max="257" width="8.875" style="2" customWidth="1"/>
    <col min="258" max="258" width="17" style="2" customWidth="1"/>
    <col min="259" max="259" width="9.75" style="2" customWidth="1"/>
    <col min="260" max="260" width="10" style="2" customWidth="1"/>
    <col min="261" max="263" width="9" style="2" customWidth="1"/>
    <col min="264" max="264" width="10.75" style="2" customWidth="1"/>
    <col min="265" max="512" width="9" style="2"/>
    <col min="513" max="513" width="8.875" style="2" customWidth="1"/>
    <col min="514" max="514" width="17" style="2" customWidth="1"/>
    <col min="515" max="515" width="9.75" style="2" customWidth="1"/>
    <col min="516" max="516" width="10" style="2" customWidth="1"/>
    <col min="517" max="519" width="9" style="2" customWidth="1"/>
    <col min="520" max="520" width="10.75" style="2" customWidth="1"/>
    <col min="521" max="768" width="9" style="2"/>
    <col min="769" max="769" width="8.875" style="2" customWidth="1"/>
    <col min="770" max="770" width="17" style="2" customWidth="1"/>
    <col min="771" max="771" width="9.75" style="2" customWidth="1"/>
    <col min="772" max="772" width="10" style="2" customWidth="1"/>
    <col min="773" max="775" width="9" style="2" customWidth="1"/>
    <col min="776" max="776" width="10.75" style="2" customWidth="1"/>
    <col min="777" max="1024" width="9" style="2"/>
    <col min="1025" max="1025" width="8.875" style="2" customWidth="1"/>
    <col min="1026" max="1026" width="17" style="2" customWidth="1"/>
    <col min="1027" max="1027" width="9.75" style="2" customWidth="1"/>
    <col min="1028" max="1028" width="10" style="2" customWidth="1"/>
    <col min="1029" max="1031" width="9" style="2" customWidth="1"/>
    <col min="1032" max="1032" width="10.75" style="2" customWidth="1"/>
    <col min="1033" max="1280" width="9" style="2"/>
    <col min="1281" max="1281" width="8.875" style="2" customWidth="1"/>
    <col min="1282" max="1282" width="17" style="2" customWidth="1"/>
    <col min="1283" max="1283" width="9.75" style="2" customWidth="1"/>
    <col min="1284" max="1284" width="10" style="2" customWidth="1"/>
    <col min="1285" max="1287" width="9" style="2" customWidth="1"/>
    <col min="1288" max="1288" width="10.75" style="2" customWidth="1"/>
    <col min="1289" max="1536" width="9" style="2"/>
    <col min="1537" max="1537" width="8.875" style="2" customWidth="1"/>
    <col min="1538" max="1538" width="17" style="2" customWidth="1"/>
    <col min="1539" max="1539" width="9.75" style="2" customWidth="1"/>
    <col min="1540" max="1540" width="10" style="2" customWidth="1"/>
    <col min="1541" max="1543" width="9" style="2" customWidth="1"/>
    <col min="1544" max="1544" width="10.75" style="2" customWidth="1"/>
    <col min="1545" max="1792" width="9" style="2"/>
    <col min="1793" max="1793" width="8.875" style="2" customWidth="1"/>
    <col min="1794" max="1794" width="17" style="2" customWidth="1"/>
    <col min="1795" max="1795" width="9.75" style="2" customWidth="1"/>
    <col min="1796" max="1796" width="10" style="2" customWidth="1"/>
    <col min="1797" max="1799" width="9" style="2" customWidth="1"/>
    <col min="1800" max="1800" width="10.75" style="2" customWidth="1"/>
    <col min="1801" max="2048" width="9" style="2"/>
    <col min="2049" max="2049" width="8.875" style="2" customWidth="1"/>
    <col min="2050" max="2050" width="17" style="2" customWidth="1"/>
    <col min="2051" max="2051" width="9.75" style="2" customWidth="1"/>
    <col min="2052" max="2052" width="10" style="2" customWidth="1"/>
    <col min="2053" max="2055" width="9" style="2" customWidth="1"/>
    <col min="2056" max="2056" width="10.75" style="2" customWidth="1"/>
    <col min="2057" max="2304" width="9" style="2"/>
    <col min="2305" max="2305" width="8.875" style="2" customWidth="1"/>
    <col min="2306" max="2306" width="17" style="2" customWidth="1"/>
    <col min="2307" max="2307" width="9.75" style="2" customWidth="1"/>
    <col min="2308" max="2308" width="10" style="2" customWidth="1"/>
    <col min="2309" max="2311" width="9" style="2" customWidth="1"/>
    <col min="2312" max="2312" width="10.75" style="2" customWidth="1"/>
    <col min="2313" max="2560" width="9" style="2"/>
    <col min="2561" max="2561" width="8.875" style="2" customWidth="1"/>
    <col min="2562" max="2562" width="17" style="2" customWidth="1"/>
    <col min="2563" max="2563" width="9.75" style="2" customWidth="1"/>
    <col min="2564" max="2564" width="10" style="2" customWidth="1"/>
    <col min="2565" max="2567" width="9" style="2" customWidth="1"/>
    <col min="2568" max="2568" width="10.75" style="2" customWidth="1"/>
    <col min="2569" max="2816" width="9" style="2"/>
    <col min="2817" max="2817" width="8.875" style="2" customWidth="1"/>
    <col min="2818" max="2818" width="17" style="2" customWidth="1"/>
    <col min="2819" max="2819" width="9.75" style="2" customWidth="1"/>
    <col min="2820" max="2820" width="10" style="2" customWidth="1"/>
    <col min="2821" max="2823" width="9" style="2" customWidth="1"/>
    <col min="2824" max="2824" width="10.75" style="2" customWidth="1"/>
    <col min="2825" max="3072" width="9" style="2"/>
    <col min="3073" max="3073" width="8.875" style="2" customWidth="1"/>
    <col min="3074" max="3074" width="17" style="2" customWidth="1"/>
    <col min="3075" max="3075" width="9.75" style="2" customWidth="1"/>
    <col min="3076" max="3076" width="10" style="2" customWidth="1"/>
    <col min="3077" max="3079" width="9" style="2" customWidth="1"/>
    <col min="3080" max="3080" width="10.75" style="2" customWidth="1"/>
    <col min="3081" max="3328" width="9" style="2"/>
    <col min="3329" max="3329" width="8.875" style="2" customWidth="1"/>
    <col min="3330" max="3330" width="17" style="2" customWidth="1"/>
    <col min="3331" max="3331" width="9.75" style="2" customWidth="1"/>
    <col min="3332" max="3332" width="10" style="2" customWidth="1"/>
    <col min="3333" max="3335" width="9" style="2" customWidth="1"/>
    <col min="3336" max="3336" width="10.75" style="2" customWidth="1"/>
    <col min="3337" max="3584" width="9" style="2"/>
    <col min="3585" max="3585" width="8.875" style="2" customWidth="1"/>
    <col min="3586" max="3586" width="17" style="2" customWidth="1"/>
    <col min="3587" max="3587" width="9.75" style="2" customWidth="1"/>
    <col min="3588" max="3588" width="10" style="2" customWidth="1"/>
    <col min="3589" max="3591" width="9" style="2" customWidth="1"/>
    <col min="3592" max="3592" width="10.75" style="2" customWidth="1"/>
    <col min="3593" max="3840" width="9" style="2"/>
    <col min="3841" max="3841" width="8.875" style="2" customWidth="1"/>
    <col min="3842" max="3842" width="17" style="2" customWidth="1"/>
    <col min="3843" max="3843" width="9.75" style="2" customWidth="1"/>
    <col min="3844" max="3844" width="10" style="2" customWidth="1"/>
    <col min="3845" max="3847" width="9" style="2" customWidth="1"/>
    <col min="3848" max="3848" width="10.75" style="2" customWidth="1"/>
    <col min="3849" max="4096" width="9" style="2"/>
    <col min="4097" max="4097" width="8.875" style="2" customWidth="1"/>
    <col min="4098" max="4098" width="17" style="2" customWidth="1"/>
    <col min="4099" max="4099" width="9.75" style="2" customWidth="1"/>
    <col min="4100" max="4100" width="10" style="2" customWidth="1"/>
    <col min="4101" max="4103" width="9" style="2" customWidth="1"/>
    <col min="4104" max="4104" width="10.75" style="2" customWidth="1"/>
    <col min="4105" max="4352" width="9" style="2"/>
    <col min="4353" max="4353" width="8.875" style="2" customWidth="1"/>
    <col min="4354" max="4354" width="17" style="2" customWidth="1"/>
    <col min="4355" max="4355" width="9.75" style="2" customWidth="1"/>
    <col min="4356" max="4356" width="10" style="2" customWidth="1"/>
    <col min="4357" max="4359" width="9" style="2" customWidth="1"/>
    <col min="4360" max="4360" width="10.75" style="2" customWidth="1"/>
    <col min="4361" max="4608" width="9" style="2"/>
    <col min="4609" max="4609" width="8.875" style="2" customWidth="1"/>
    <col min="4610" max="4610" width="17" style="2" customWidth="1"/>
    <col min="4611" max="4611" width="9.75" style="2" customWidth="1"/>
    <col min="4612" max="4612" width="10" style="2" customWidth="1"/>
    <col min="4613" max="4615" width="9" style="2" customWidth="1"/>
    <col min="4616" max="4616" width="10.75" style="2" customWidth="1"/>
    <col min="4617" max="4864" width="9" style="2"/>
    <col min="4865" max="4865" width="8.875" style="2" customWidth="1"/>
    <col min="4866" max="4866" width="17" style="2" customWidth="1"/>
    <col min="4867" max="4867" width="9.75" style="2" customWidth="1"/>
    <col min="4868" max="4868" width="10" style="2" customWidth="1"/>
    <col min="4869" max="4871" width="9" style="2" customWidth="1"/>
    <col min="4872" max="4872" width="10.75" style="2" customWidth="1"/>
    <col min="4873" max="5120" width="9" style="2"/>
    <col min="5121" max="5121" width="8.875" style="2" customWidth="1"/>
    <col min="5122" max="5122" width="17" style="2" customWidth="1"/>
    <col min="5123" max="5123" width="9.75" style="2" customWidth="1"/>
    <col min="5124" max="5124" width="10" style="2" customWidth="1"/>
    <col min="5125" max="5127" width="9" style="2" customWidth="1"/>
    <col min="5128" max="5128" width="10.75" style="2" customWidth="1"/>
    <col min="5129" max="5376" width="9" style="2"/>
    <col min="5377" max="5377" width="8.875" style="2" customWidth="1"/>
    <col min="5378" max="5378" width="17" style="2" customWidth="1"/>
    <col min="5379" max="5379" width="9.75" style="2" customWidth="1"/>
    <col min="5380" max="5380" width="10" style="2" customWidth="1"/>
    <col min="5381" max="5383" width="9" style="2" customWidth="1"/>
    <col min="5384" max="5384" width="10.75" style="2" customWidth="1"/>
    <col min="5385" max="5632" width="9" style="2"/>
    <col min="5633" max="5633" width="8.875" style="2" customWidth="1"/>
    <col min="5634" max="5634" width="17" style="2" customWidth="1"/>
    <col min="5635" max="5635" width="9.75" style="2" customWidth="1"/>
    <col min="5636" max="5636" width="10" style="2" customWidth="1"/>
    <col min="5637" max="5639" width="9" style="2" customWidth="1"/>
    <col min="5640" max="5640" width="10.75" style="2" customWidth="1"/>
    <col min="5641" max="5888" width="9" style="2"/>
    <col min="5889" max="5889" width="8.875" style="2" customWidth="1"/>
    <col min="5890" max="5890" width="17" style="2" customWidth="1"/>
    <col min="5891" max="5891" width="9.75" style="2" customWidth="1"/>
    <col min="5892" max="5892" width="10" style="2" customWidth="1"/>
    <col min="5893" max="5895" width="9" style="2" customWidth="1"/>
    <col min="5896" max="5896" width="10.75" style="2" customWidth="1"/>
    <col min="5897" max="6144" width="9" style="2"/>
    <col min="6145" max="6145" width="8.875" style="2" customWidth="1"/>
    <col min="6146" max="6146" width="17" style="2" customWidth="1"/>
    <col min="6147" max="6147" width="9.75" style="2" customWidth="1"/>
    <col min="6148" max="6148" width="10" style="2" customWidth="1"/>
    <col min="6149" max="6151" width="9" style="2" customWidth="1"/>
    <col min="6152" max="6152" width="10.75" style="2" customWidth="1"/>
    <col min="6153" max="6400" width="9" style="2"/>
    <col min="6401" max="6401" width="8.875" style="2" customWidth="1"/>
    <col min="6402" max="6402" width="17" style="2" customWidth="1"/>
    <col min="6403" max="6403" width="9.75" style="2" customWidth="1"/>
    <col min="6404" max="6404" width="10" style="2" customWidth="1"/>
    <col min="6405" max="6407" width="9" style="2" customWidth="1"/>
    <col min="6408" max="6408" width="10.75" style="2" customWidth="1"/>
    <col min="6409" max="6656" width="9" style="2"/>
    <col min="6657" max="6657" width="8.875" style="2" customWidth="1"/>
    <col min="6658" max="6658" width="17" style="2" customWidth="1"/>
    <col min="6659" max="6659" width="9.75" style="2" customWidth="1"/>
    <col min="6660" max="6660" width="10" style="2" customWidth="1"/>
    <col min="6661" max="6663" width="9" style="2" customWidth="1"/>
    <col min="6664" max="6664" width="10.75" style="2" customWidth="1"/>
    <col min="6665" max="6912" width="9" style="2"/>
    <col min="6913" max="6913" width="8.875" style="2" customWidth="1"/>
    <col min="6914" max="6914" width="17" style="2" customWidth="1"/>
    <col min="6915" max="6915" width="9.75" style="2" customWidth="1"/>
    <col min="6916" max="6916" width="10" style="2" customWidth="1"/>
    <col min="6917" max="6919" width="9" style="2" customWidth="1"/>
    <col min="6920" max="6920" width="10.75" style="2" customWidth="1"/>
    <col min="6921" max="7168" width="9" style="2"/>
    <col min="7169" max="7169" width="8.875" style="2" customWidth="1"/>
    <col min="7170" max="7170" width="17" style="2" customWidth="1"/>
    <col min="7171" max="7171" width="9.75" style="2" customWidth="1"/>
    <col min="7172" max="7172" width="10" style="2" customWidth="1"/>
    <col min="7173" max="7175" width="9" style="2" customWidth="1"/>
    <col min="7176" max="7176" width="10.75" style="2" customWidth="1"/>
    <col min="7177" max="7424" width="9" style="2"/>
    <col min="7425" max="7425" width="8.875" style="2" customWidth="1"/>
    <col min="7426" max="7426" width="17" style="2" customWidth="1"/>
    <col min="7427" max="7427" width="9.75" style="2" customWidth="1"/>
    <col min="7428" max="7428" width="10" style="2" customWidth="1"/>
    <col min="7429" max="7431" width="9" style="2" customWidth="1"/>
    <col min="7432" max="7432" width="10.75" style="2" customWidth="1"/>
    <col min="7433" max="7680" width="9" style="2"/>
    <col min="7681" max="7681" width="8.875" style="2" customWidth="1"/>
    <col min="7682" max="7682" width="17" style="2" customWidth="1"/>
    <col min="7683" max="7683" width="9.75" style="2" customWidth="1"/>
    <col min="7684" max="7684" width="10" style="2" customWidth="1"/>
    <col min="7685" max="7687" width="9" style="2" customWidth="1"/>
    <col min="7688" max="7688" width="10.75" style="2" customWidth="1"/>
    <col min="7689" max="7936" width="9" style="2"/>
    <col min="7937" max="7937" width="8.875" style="2" customWidth="1"/>
    <col min="7938" max="7938" width="17" style="2" customWidth="1"/>
    <col min="7939" max="7939" width="9.75" style="2" customWidth="1"/>
    <col min="7940" max="7940" width="10" style="2" customWidth="1"/>
    <col min="7941" max="7943" width="9" style="2" customWidth="1"/>
    <col min="7944" max="7944" width="10.75" style="2" customWidth="1"/>
    <col min="7945" max="8192" width="9" style="2"/>
    <col min="8193" max="8193" width="8.875" style="2" customWidth="1"/>
    <col min="8194" max="8194" width="17" style="2" customWidth="1"/>
    <col min="8195" max="8195" width="9.75" style="2" customWidth="1"/>
    <col min="8196" max="8196" width="10" style="2" customWidth="1"/>
    <col min="8197" max="8199" width="9" style="2" customWidth="1"/>
    <col min="8200" max="8200" width="10.75" style="2" customWidth="1"/>
    <col min="8201" max="8448" width="9" style="2"/>
    <col min="8449" max="8449" width="8.875" style="2" customWidth="1"/>
    <col min="8450" max="8450" width="17" style="2" customWidth="1"/>
    <col min="8451" max="8451" width="9.75" style="2" customWidth="1"/>
    <col min="8452" max="8452" width="10" style="2" customWidth="1"/>
    <col min="8453" max="8455" width="9" style="2" customWidth="1"/>
    <col min="8456" max="8456" width="10.75" style="2" customWidth="1"/>
    <col min="8457" max="8704" width="9" style="2"/>
    <col min="8705" max="8705" width="8.875" style="2" customWidth="1"/>
    <col min="8706" max="8706" width="17" style="2" customWidth="1"/>
    <col min="8707" max="8707" width="9.75" style="2" customWidth="1"/>
    <col min="8708" max="8708" width="10" style="2" customWidth="1"/>
    <col min="8709" max="8711" width="9" style="2" customWidth="1"/>
    <col min="8712" max="8712" width="10.75" style="2" customWidth="1"/>
    <col min="8713" max="8960" width="9" style="2"/>
    <col min="8961" max="8961" width="8.875" style="2" customWidth="1"/>
    <col min="8962" max="8962" width="17" style="2" customWidth="1"/>
    <col min="8963" max="8963" width="9.75" style="2" customWidth="1"/>
    <col min="8964" max="8964" width="10" style="2" customWidth="1"/>
    <col min="8965" max="8967" width="9" style="2" customWidth="1"/>
    <col min="8968" max="8968" width="10.75" style="2" customWidth="1"/>
    <col min="8969" max="9216" width="9" style="2"/>
    <col min="9217" max="9217" width="8.875" style="2" customWidth="1"/>
    <col min="9218" max="9218" width="17" style="2" customWidth="1"/>
    <col min="9219" max="9219" width="9.75" style="2" customWidth="1"/>
    <col min="9220" max="9220" width="10" style="2" customWidth="1"/>
    <col min="9221" max="9223" width="9" style="2" customWidth="1"/>
    <col min="9224" max="9224" width="10.75" style="2" customWidth="1"/>
    <col min="9225" max="9472" width="9" style="2"/>
    <col min="9473" max="9473" width="8.875" style="2" customWidth="1"/>
    <col min="9474" max="9474" width="17" style="2" customWidth="1"/>
    <col min="9475" max="9475" width="9.75" style="2" customWidth="1"/>
    <col min="9476" max="9476" width="10" style="2" customWidth="1"/>
    <col min="9477" max="9479" width="9" style="2" customWidth="1"/>
    <col min="9480" max="9480" width="10.75" style="2" customWidth="1"/>
    <col min="9481" max="9728" width="9" style="2"/>
    <col min="9729" max="9729" width="8.875" style="2" customWidth="1"/>
    <col min="9730" max="9730" width="17" style="2" customWidth="1"/>
    <col min="9731" max="9731" width="9.75" style="2" customWidth="1"/>
    <col min="9732" max="9732" width="10" style="2" customWidth="1"/>
    <col min="9733" max="9735" width="9" style="2" customWidth="1"/>
    <col min="9736" max="9736" width="10.75" style="2" customWidth="1"/>
    <col min="9737" max="9984" width="9" style="2"/>
    <col min="9985" max="9985" width="8.875" style="2" customWidth="1"/>
    <col min="9986" max="9986" width="17" style="2" customWidth="1"/>
    <col min="9987" max="9987" width="9.75" style="2" customWidth="1"/>
    <col min="9988" max="9988" width="10" style="2" customWidth="1"/>
    <col min="9989" max="9991" width="9" style="2" customWidth="1"/>
    <col min="9992" max="9992" width="10.75" style="2" customWidth="1"/>
    <col min="9993" max="10240" width="9" style="2"/>
    <col min="10241" max="10241" width="8.875" style="2" customWidth="1"/>
    <col min="10242" max="10242" width="17" style="2" customWidth="1"/>
    <col min="10243" max="10243" width="9.75" style="2" customWidth="1"/>
    <col min="10244" max="10244" width="10" style="2" customWidth="1"/>
    <col min="10245" max="10247" width="9" style="2" customWidth="1"/>
    <col min="10248" max="10248" width="10.75" style="2" customWidth="1"/>
    <col min="10249" max="10496" width="9" style="2"/>
    <col min="10497" max="10497" width="8.875" style="2" customWidth="1"/>
    <col min="10498" max="10498" width="17" style="2" customWidth="1"/>
    <col min="10499" max="10499" width="9.75" style="2" customWidth="1"/>
    <col min="10500" max="10500" width="10" style="2" customWidth="1"/>
    <col min="10501" max="10503" width="9" style="2" customWidth="1"/>
    <col min="10504" max="10504" width="10.75" style="2" customWidth="1"/>
    <col min="10505" max="10752" width="9" style="2"/>
    <col min="10753" max="10753" width="8.875" style="2" customWidth="1"/>
    <col min="10754" max="10754" width="17" style="2" customWidth="1"/>
    <col min="10755" max="10755" width="9.75" style="2" customWidth="1"/>
    <col min="10756" max="10756" width="10" style="2" customWidth="1"/>
    <col min="10757" max="10759" width="9" style="2" customWidth="1"/>
    <col min="10760" max="10760" width="10.75" style="2" customWidth="1"/>
    <col min="10761" max="11008" width="9" style="2"/>
    <col min="11009" max="11009" width="8.875" style="2" customWidth="1"/>
    <col min="11010" max="11010" width="17" style="2" customWidth="1"/>
    <col min="11011" max="11011" width="9.75" style="2" customWidth="1"/>
    <col min="11012" max="11012" width="10" style="2" customWidth="1"/>
    <col min="11013" max="11015" width="9" style="2" customWidth="1"/>
    <col min="11016" max="11016" width="10.75" style="2" customWidth="1"/>
    <col min="11017" max="11264" width="9" style="2"/>
    <col min="11265" max="11265" width="8.875" style="2" customWidth="1"/>
    <col min="11266" max="11266" width="17" style="2" customWidth="1"/>
    <col min="11267" max="11267" width="9.75" style="2" customWidth="1"/>
    <col min="11268" max="11268" width="10" style="2" customWidth="1"/>
    <col min="11269" max="11271" width="9" style="2" customWidth="1"/>
    <col min="11272" max="11272" width="10.75" style="2" customWidth="1"/>
    <col min="11273" max="11520" width="9" style="2"/>
    <col min="11521" max="11521" width="8.875" style="2" customWidth="1"/>
    <col min="11522" max="11522" width="17" style="2" customWidth="1"/>
    <col min="11523" max="11523" width="9.75" style="2" customWidth="1"/>
    <col min="11524" max="11524" width="10" style="2" customWidth="1"/>
    <col min="11525" max="11527" width="9" style="2" customWidth="1"/>
    <col min="11528" max="11528" width="10.75" style="2" customWidth="1"/>
    <col min="11529" max="11776" width="9" style="2"/>
    <col min="11777" max="11777" width="8.875" style="2" customWidth="1"/>
    <col min="11778" max="11778" width="17" style="2" customWidth="1"/>
    <col min="11779" max="11779" width="9.75" style="2" customWidth="1"/>
    <col min="11780" max="11780" width="10" style="2" customWidth="1"/>
    <col min="11781" max="11783" width="9" style="2" customWidth="1"/>
    <col min="11784" max="11784" width="10.75" style="2" customWidth="1"/>
    <col min="11785" max="12032" width="9" style="2"/>
    <col min="12033" max="12033" width="8.875" style="2" customWidth="1"/>
    <col min="12034" max="12034" width="17" style="2" customWidth="1"/>
    <col min="12035" max="12035" width="9.75" style="2" customWidth="1"/>
    <col min="12036" max="12036" width="10" style="2" customWidth="1"/>
    <col min="12037" max="12039" width="9" style="2" customWidth="1"/>
    <col min="12040" max="12040" width="10.75" style="2" customWidth="1"/>
    <col min="12041" max="12288" width="9" style="2"/>
    <col min="12289" max="12289" width="8.875" style="2" customWidth="1"/>
    <col min="12290" max="12290" width="17" style="2" customWidth="1"/>
    <col min="12291" max="12291" width="9.75" style="2" customWidth="1"/>
    <col min="12292" max="12292" width="10" style="2" customWidth="1"/>
    <col min="12293" max="12295" width="9" style="2" customWidth="1"/>
    <col min="12296" max="12296" width="10.75" style="2" customWidth="1"/>
    <col min="12297" max="12544" width="9" style="2"/>
    <col min="12545" max="12545" width="8.875" style="2" customWidth="1"/>
    <col min="12546" max="12546" width="17" style="2" customWidth="1"/>
    <col min="12547" max="12547" width="9.75" style="2" customWidth="1"/>
    <col min="12548" max="12548" width="10" style="2" customWidth="1"/>
    <col min="12549" max="12551" width="9" style="2" customWidth="1"/>
    <col min="12552" max="12552" width="10.75" style="2" customWidth="1"/>
    <col min="12553" max="12800" width="9" style="2"/>
    <col min="12801" max="12801" width="8.875" style="2" customWidth="1"/>
    <col min="12802" max="12802" width="17" style="2" customWidth="1"/>
    <col min="12803" max="12803" width="9.75" style="2" customWidth="1"/>
    <col min="12804" max="12804" width="10" style="2" customWidth="1"/>
    <col min="12805" max="12807" width="9" style="2" customWidth="1"/>
    <col min="12808" max="12808" width="10.75" style="2" customWidth="1"/>
    <col min="12809" max="13056" width="9" style="2"/>
    <col min="13057" max="13057" width="8.875" style="2" customWidth="1"/>
    <col min="13058" max="13058" width="17" style="2" customWidth="1"/>
    <col min="13059" max="13059" width="9.75" style="2" customWidth="1"/>
    <col min="13060" max="13060" width="10" style="2" customWidth="1"/>
    <col min="13061" max="13063" width="9" style="2" customWidth="1"/>
    <col min="13064" max="13064" width="10.75" style="2" customWidth="1"/>
    <col min="13065" max="13312" width="9" style="2"/>
    <col min="13313" max="13313" width="8.875" style="2" customWidth="1"/>
    <col min="13314" max="13314" width="17" style="2" customWidth="1"/>
    <col min="13315" max="13315" width="9.75" style="2" customWidth="1"/>
    <col min="13316" max="13316" width="10" style="2" customWidth="1"/>
    <col min="13317" max="13319" width="9" style="2" customWidth="1"/>
    <col min="13320" max="13320" width="10.75" style="2" customWidth="1"/>
    <col min="13321" max="13568" width="9" style="2"/>
    <col min="13569" max="13569" width="8.875" style="2" customWidth="1"/>
    <col min="13570" max="13570" width="17" style="2" customWidth="1"/>
    <col min="13571" max="13571" width="9.75" style="2" customWidth="1"/>
    <col min="13572" max="13572" width="10" style="2" customWidth="1"/>
    <col min="13573" max="13575" width="9" style="2" customWidth="1"/>
    <col min="13576" max="13576" width="10.75" style="2" customWidth="1"/>
    <col min="13577" max="13824" width="9" style="2"/>
    <col min="13825" max="13825" width="8.875" style="2" customWidth="1"/>
    <col min="13826" max="13826" width="17" style="2" customWidth="1"/>
    <col min="13827" max="13827" width="9.75" style="2" customWidth="1"/>
    <col min="13828" max="13828" width="10" style="2" customWidth="1"/>
    <col min="13829" max="13831" width="9" style="2" customWidth="1"/>
    <col min="13832" max="13832" width="10.75" style="2" customWidth="1"/>
    <col min="13833" max="14080" width="9" style="2"/>
    <col min="14081" max="14081" width="8.875" style="2" customWidth="1"/>
    <col min="14082" max="14082" width="17" style="2" customWidth="1"/>
    <col min="14083" max="14083" width="9.75" style="2" customWidth="1"/>
    <col min="14084" max="14084" width="10" style="2" customWidth="1"/>
    <col min="14085" max="14087" width="9" style="2" customWidth="1"/>
    <col min="14088" max="14088" width="10.75" style="2" customWidth="1"/>
    <col min="14089" max="14336" width="9" style="2"/>
    <col min="14337" max="14337" width="8.875" style="2" customWidth="1"/>
    <col min="14338" max="14338" width="17" style="2" customWidth="1"/>
    <col min="14339" max="14339" width="9.75" style="2" customWidth="1"/>
    <col min="14340" max="14340" width="10" style="2" customWidth="1"/>
    <col min="14341" max="14343" width="9" style="2" customWidth="1"/>
    <col min="14344" max="14344" width="10.75" style="2" customWidth="1"/>
    <col min="14345" max="14592" width="9" style="2"/>
    <col min="14593" max="14593" width="8.875" style="2" customWidth="1"/>
    <col min="14594" max="14594" width="17" style="2" customWidth="1"/>
    <col min="14595" max="14595" width="9.75" style="2" customWidth="1"/>
    <col min="14596" max="14596" width="10" style="2" customWidth="1"/>
    <col min="14597" max="14599" width="9" style="2" customWidth="1"/>
    <col min="14600" max="14600" width="10.75" style="2" customWidth="1"/>
    <col min="14601" max="14848" width="9" style="2"/>
    <col min="14849" max="14849" width="8.875" style="2" customWidth="1"/>
    <col min="14850" max="14850" width="17" style="2" customWidth="1"/>
    <col min="14851" max="14851" width="9.75" style="2" customWidth="1"/>
    <col min="14852" max="14852" width="10" style="2" customWidth="1"/>
    <col min="14853" max="14855" width="9" style="2" customWidth="1"/>
    <col min="14856" max="14856" width="10.75" style="2" customWidth="1"/>
    <col min="14857" max="15104" width="9" style="2"/>
    <col min="15105" max="15105" width="8.875" style="2" customWidth="1"/>
    <col min="15106" max="15106" width="17" style="2" customWidth="1"/>
    <col min="15107" max="15107" width="9.75" style="2" customWidth="1"/>
    <col min="15108" max="15108" width="10" style="2" customWidth="1"/>
    <col min="15109" max="15111" width="9" style="2" customWidth="1"/>
    <col min="15112" max="15112" width="10.75" style="2" customWidth="1"/>
    <col min="15113" max="15360" width="9" style="2"/>
    <col min="15361" max="15361" width="8.875" style="2" customWidth="1"/>
    <col min="15362" max="15362" width="17" style="2" customWidth="1"/>
    <col min="15363" max="15363" width="9.75" style="2" customWidth="1"/>
    <col min="15364" max="15364" width="10" style="2" customWidth="1"/>
    <col min="15365" max="15367" width="9" style="2" customWidth="1"/>
    <col min="15368" max="15368" width="10.75" style="2" customWidth="1"/>
    <col min="15369" max="15616" width="9" style="2"/>
    <col min="15617" max="15617" width="8.875" style="2" customWidth="1"/>
    <col min="15618" max="15618" width="17" style="2" customWidth="1"/>
    <col min="15619" max="15619" width="9.75" style="2" customWidth="1"/>
    <col min="15620" max="15620" width="10" style="2" customWidth="1"/>
    <col min="15621" max="15623" width="9" style="2" customWidth="1"/>
    <col min="15624" max="15624" width="10.75" style="2" customWidth="1"/>
    <col min="15625" max="15872" width="9" style="2"/>
    <col min="15873" max="15873" width="8.875" style="2" customWidth="1"/>
    <col min="15874" max="15874" width="17" style="2" customWidth="1"/>
    <col min="15875" max="15875" width="9.75" style="2" customWidth="1"/>
    <col min="15876" max="15876" width="10" style="2" customWidth="1"/>
    <col min="15877" max="15879" width="9" style="2" customWidth="1"/>
    <col min="15880" max="15880" width="10.75" style="2" customWidth="1"/>
    <col min="15881" max="16128" width="9" style="2"/>
    <col min="16129" max="16129" width="8.875" style="2" customWidth="1"/>
    <col min="16130" max="16130" width="17" style="2" customWidth="1"/>
    <col min="16131" max="16131" width="9.75" style="2" customWidth="1"/>
    <col min="16132" max="16132" width="10" style="2" customWidth="1"/>
    <col min="16133" max="16135" width="9" style="2" customWidth="1"/>
    <col min="16136" max="16136" width="10.75" style="2" customWidth="1"/>
    <col min="16137" max="16384" width="9" style="2"/>
  </cols>
  <sheetData>
    <row r="1" spans="1:9" ht="24" customHeight="1">
      <c r="A1" s="61" t="s">
        <v>0</v>
      </c>
      <c r="B1" s="61"/>
      <c r="C1" s="61"/>
      <c r="D1" s="61"/>
      <c r="E1" s="61"/>
      <c r="F1" s="61"/>
      <c r="G1" s="61"/>
      <c r="H1" s="66"/>
    </row>
    <row r="2" spans="1:9" s="4" customFormat="1" ht="27">
      <c r="A2" s="24" t="s">
        <v>134</v>
      </c>
      <c r="B2" s="25" t="s">
        <v>47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6" t="s">
        <v>8</v>
      </c>
      <c r="I2" s="26" t="s">
        <v>9</v>
      </c>
    </row>
    <row r="3" spans="1:9" ht="20.100000000000001" customHeight="1">
      <c r="A3" s="27" t="s">
        <v>135</v>
      </c>
      <c r="B3" s="28" t="s">
        <v>136</v>
      </c>
      <c r="C3" s="27" t="s">
        <v>137</v>
      </c>
      <c r="D3" s="27">
        <v>144</v>
      </c>
      <c r="E3" s="27">
        <f t="shared" ref="E3:E16" si="0">D3*0.25</f>
        <v>36</v>
      </c>
      <c r="F3" s="27">
        <v>86.36</v>
      </c>
      <c r="G3" s="27">
        <f t="shared" ref="G3:G13" si="1">F3*0.5</f>
        <v>43.18</v>
      </c>
      <c r="H3" s="29">
        <f t="shared" ref="H3:H16" si="2">E3+G3</f>
        <v>79.180000000000007</v>
      </c>
      <c r="I3" s="30">
        <v>1</v>
      </c>
    </row>
    <row r="4" spans="1:9" ht="20.100000000000001" customHeight="1">
      <c r="A4" s="27" t="s">
        <v>138</v>
      </c>
      <c r="B4" s="28" t="s">
        <v>139</v>
      </c>
      <c r="C4" s="27" t="s">
        <v>137</v>
      </c>
      <c r="D4" s="27">
        <v>135</v>
      </c>
      <c r="E4" s="27">
        <f t="shared" si="0"/>
        <v>33.75</v>
      </c>
      <c r="F4" s="27">
        <v>87.6</v>
      </c>
      <c r="G4" s="27">
        <f t="shared" si="1"/>
        <v>43.8</v>
      </c>
      <c r="H4" s="29">
        <f t="shared" si="2"/>
        <v>77.55</v>
      </c>
      <c r="I4" s="30">
        <v>2</v>
      </c>
    </row>
    <row r="5" spans="1:9" ht="20.100000000000001" customHeight="1">
      <c r="A5" s="27" t="s">
        <v>140</v>
      </c>
      <c r="B5" s="28" t="s">
        <v>141</v>
      </c>
      <c r="C5" s="27" t="s">
        <v>137</v>
      </c>
      <c r="D5" s="27">
        <v>137</v>
      </c>
      <c r="E5" s="27">
        <f t="shared" si="0"/>
        <v>34.25</v>
      </c>
      <c r="F5" s="27">
        <v>85.72</v>
      </c>
      <c r="G5" s="27">
        <f t="shared" si="1"/>
        <v>42.86</v>
      </c>
      <c r="H5" s="29">
        <f t="shared" si="2"/>
        <v>77.11</v>
      </c>
      <c r="I5" s="30">
        <v>3</v>
      </c>
    </row>
    <row r="6" spans="1:9" ht="20.100000000000001" customHeight="1">
      <c r="A6" s="27" t="s">
        <v>142</v>
      </c>
      <c r="B6" s="28" t="s">
        <v>143</v>
      </c>
      <c r="C6" s="27" t="s">
        <v>137</v>
      </c>
      <c r="D6" s="27">
        <v>129</v>
      </c>
      <c r="E6" s="27">
        <f t="shared" si="0"/>
        <v>32.25</v>
      </c>
      <c r="F6" s="27">
        <v>85.58</v>
      </c>
      <c r="G6" s="27">
        <f t="shared" si="1"/>
        <v>42.79</v>
      </c>
      <c r="H6" s="29">
        <f t="shared" si="2"/>
        <v>75.039999999999992</v>
      </c>
      <c r="I6" s="30">
        <v>4</v>
      </c>
    </row>
    <row r="7" spans="1:9" ht="20.100000000000001" customHeight="1">
      <c r="A7" s="27" t="s">
        <v>144</v>
      </c>
      <c r="B7" s="28" t="s">
        <v>145</v>
      </c>
      <c r="C7" s="27" t="s">
        <v>137</v>
      </c>
      <c r="D7" s="27">
        <v>131</v>
      </c>
      <c r="E7" s="27">
        <f t="shared" si="0"/>
        <v>32.75</v>
      </c>
      <c r="F7" s="27">
        <v>82.1</v>
      </c>
      <c r="G7" s="27">
        <f t="shared" si="1"/>
        <v>41.05</v>
      </c>
      <c r="H7" s="29">
        <f t="shared" si="2"/>
        <v>73.8</v>
      </c>
      <c r="I7" s="30">
        <v>5</v>
      </c>
    </row>
    <row r="8" spans="1:9" ht="20.100000000000001" customHeight="1">
      <c r="A8" s="31" t="s">
        <v>146</v>
      </c>
      <c r="B8" s="32" t="s">
        <v>147</v>
      </c>
      <c r="C8" s="27" t="s">
        <v>137</v>
      </c>
      <c r="D8" s="31">
        <v>122</v>
      </c>
      <c r="E8" s="27">
        <f t="shared" si="0"/>
        <v>30.5</v>
      </c>
      <c r="F8" s="27">
        <v>83.26</v>
      </c>
      <c r="G8" s="27">
        <f t="shared" si="1"/>
        <v>41.63</v>
      </c>
      <c r="H8" s="29">
        <f t="shared" si="2"/>
        <v>72.13</v>
      </c>
      <c r="I8" s="30">
        <v>6</v>
      </c>
    </row>
    <row r="9" spans="1:9" ht="20.100000000000001" customHeight="1">
      <c r="A9" s="31" t="s">
        <v>148</v>
      </c>
      <c r="B9" s="32" t="s">
        <v>149</v>
      </c>
      <c r="C9" s="27" t="s">
        <v>137</v>
      </c>
      <c r="D9" s="31">
        <v>114.5</v>
      </c>
      <c r="E9" s="27">
        <f t="shared" si="0"/>
        <v>28.625</v>
      </c>
      <c r="F9" s="27">
        <v>83.54</v>
      </c>
      <c r="G9" s="27">
        <f t="shared" si="1"/>
        <v>41.77</v>
      </c>
      <c r="H9" s="29">
        <f t="shared" si="2"/>
        <v>70.39500000000001</v>
      </c>
      <c r="I9" s="30">
        <v>7</v>
      </c>
    </row>
    <row r="10" spans="1:9" ht="20.100000000000001" customHeight="1">
      <c r="A10" s="31" t="s">
        <v>150</v>
      </c>
      <c r="B10" s="32" t="s">
        <v>151</v>
      </c>
      <c r="C10" s="27" t="s">
        <v>137</v>
      </c>
      <c r="D10" s="31">
        <v>113.5</v>
      </c>
      <c r="E10" s="27">
        <f t="shared" si="0"/>
        <v>28.375</v>
      </c>
      <c r="F10" s="27">
        <v>82.2</v>
      </c>
      <c r="G10" s="27">
        <f t="shared" si="1"/>
        <v>41.1</v>
      </c>
      <c r="H10" s="29">
        <f t="shared" si="2"/>
        <v>69.474999999999994</v>
      </c>
      <c r="I10" s="30">
        <v>8</v>
      </c>
    </row>
    <row r="11" spans="1:9" ht="20.100000000000001" customHeight="1">
      <c r="A11" s="31" t="s">
        <v>152</v>
      </c>
      <c r="B11" s="32" t="s">
        <v>153</v>
      </c>
      <c r="C11" s="27" t="s">
        <v>137</v>
      </c>
      <c r="D11" s="31">
        <v>107</v>
      </c>
      <c r="E11" s="27">
        <f t="shared" si="0"/>
        <v>26.75</v>
      </c>
      <c r="F11" s="27">
        <v>80.52</v>
      </c>
      <c r="G11" s="27">
        <f t="shared" si="1"/>
        <v>40.26</v>
      </c>
      <c r="H11" s="29">
        <f t="shared" si="2"/>
        <v>67.009999999999991</v>
      </c>
      <c r="I11" s="30">
        <v>9</v>
      </c>
    </row>
    <row r="12" spans="1:9" ht="20.100000000000001" customHeight="1">
      <c r="A12" s="31" t="s">
        <v>154</v>
      </c>
      <c r="B12" s="32" t="s">
        <v>155</v>
      </c>
      <c r="C12" s="27" t="s">
        <v>137</v>
      </c>
      <c r="D12" s="31">
        <v>107</v>
      </c>
      <c r="E12" s="27">
        <f t="shared" si="0"/>
        <v>26.75</v>
      </c>
      <c r="F12" s="27">
        <v>78.72</v>
      </c>
      <c r="G12" s="27">
        <f t="shared" si="1"/>
        <v>39.36</v>
      </c>
      <c r="H12" s="29">
        <f t="shared" si="2"/>
        <v>66.11</v>
      </c>
      <c r="I12" s="30">
        <v>10</v>
      </c>
    </row>
    <row r="13" spans="1:9" ht="20.100000000000001" customHeight="1">
      <c r="A13" s="27" t="s">
        <v>156</v>
      </c>
      <c r="B13" s="28" t="s">
        <v>157</v>
      </c>
      <c r="C13" s="27" t="s">
        <v>137</v>
      </c>
      <c r="D13" s="27">
        <v>86</v>
      </c>
      <c r="E13" s="27">
        <f t="shared" si="0"/>
        <v>21.5</v>
      </c>
      <c r="F13" s="27">
        <v>81.86</v>
      </c>
      <c r="G13" s="27">
        <f t="shared" si="1"/>
        <v>40.93</v>
      </c>
      <c r="H13" s="29">
        <f t="shared" si="2"/>
        <v>62.43</v>
      </c>
      <c r="I13" s="30">
        <v>11</v>
      </c>
    </row>
    <row r="14" spans="1:9" ht="20.100000000000001" customHeight="1">
      <c r="A14" s="27" t="s">
        <v>158</v>
      </c>
      <c r="B14" s="28" t="s">
        <v>159</v>
      </c>
      <c r="C14" s="27" t="s">
        <v>137</v>
      </c>
      <c r="D14" s="27">
        <v>129.5</v>
      </c>
      <c r="E14" s="27">
        <f t="shared" si="0"/>
        <v>32.375</v>
      </c>
      <c r="F14" s="36" t="s">
        <v>253</v>
      </c>
      <c r="G14" s="27"/>
      <c r="H14" s="29">
        <f t="shared" si="2"/>
        <v>32.375</v>
      </c>
      <c r="I14" s="30">
        <v>12</v>
      </c>
    </row>
    <row r="15" spans="1:9" ht="20.100000000000001" customHeight="1">
      <c r="A15" s="31" t="s">
        <v>160</v>
      </c>
      <c r="B15" s="32" t="s">
        <v>161</v>
      </c>
      <c r="C15" s="27" t="s">
        <v>137</v>
      </c>
      <c r="D15" s="31">
        <v>104.5</v>
      </c>
      <c r="E15" s="27">
        <f t="shared" si="0"/>
        <v>26.125</v>
      </c>
      <c r="F15" s="36" t="s">
        <v>253</v>
      </c>
      <c r="G15" s="27"/>
      <c r="H15" s="29">
        <f t="shared" si="2"/>
        <v>26.125</v>
      </c>
      <c r="I15" s="30">
        <v>13</v>
      </c>
    </row>
    <row r="16" spans="1:9" ht="20.100000000000001" customHeight="1">
      <c r="A16" s="27" t="s">
        <v>162</v>
      </c>
      <c r="B16" s="28" t="s">
        <v>163</v>
      </c>
      <c r="C16" s="27" t="s">
        <v>137</v>
      </c>
      <c r="D16" s="27">
        <v>96</v>
      </c>
      <c r="E16" s="27">
        <f t="shared" si="0"/>
        <v>24</v>
      </c>
      <c r="F16" s="36" t="s">
        <v>253</v>
      </c>
      <c r="G16" s="27"/>
      <c r="H16" s="29">
        <f t="shared" si="2"/>
        <v>24</v>
      </c>
      <c r="I16" s="30">
        <v>14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honeticPr fontId="1" type="noConversion"/>
  <pageMargins left="0.7" right="0.7" top="0.75" bottom="0.75" header="0.3" footer="0.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0"/>
  <sheetViews>
    <sheetView showGridLines="0" workbookViewId="0">
      <selection activeCell="C20" sqref="C20"/>
    </sheetView>
  </sheetViews>
  <sheetFormatPr defaultRowHeight="13.5"/>
  <cols>
    <col min="1" max="1" width="12.5" style="20" customWidth="1"/>
    <col min="2" max="2" width="13.875" style="20" bestFit="1" customWidth="1"/>
    <col min="3" max="3" width="13.25" style="20" customWidth="1"/>
    <col min="4" max="4" width="8.25" style="20" customWidth="1"/>
    <col min="5" max="5" width="8.25" style="21" customWidth="1"/>
    <col min="6" max="6" width="9.25" style="22" customWidth="1"/>
    <col min="7" max="8" width="9.25" style="21" customWidth="1"/>
    <col min="9" max="9" width="9.5" style="22" customWidth="1"/>
    <col min="10" max="10" width="11.5" style="23" customWidth="1"/>
    <col min="11" max="11" width="6.25" customWidth="1"/>
    <col min="12" max="13" width="9" style="10"/>
  </cols>
  <sheetData>
    <row r="1" spans="1:11" ht="39" customHeight="1">
      <c r="A1" s="64" t="s">
        <v>45</v>
      </c>
      <c r="B1" s="67"/>
      <c r="C1" s="67"/>
      <c r="D1" s="67"/>
      <c r="E1" s="67"/>
      <c r="F1" s="67"/>
      <c r="G1" s="67"/>
      <c r="H1" s="63"/>
      <c r="I1" s="63"/>
      <c r="J1" s="63"/>
    </row>
    <row r="2" spans="1:11" ht="32.25" customHeight="1">
      <c r="A2" s="11" t="s">
        <v>46</v>
      </c>
      <c r="B2" s="11" t="s">
        <v>47</v>
      </c>
      <c r="C2" s="11" t="s">
        <v>48</v>
      </c>
      <c r="D2" s="11" t="s">
        <v>49</v>
      </c>
      <c r="E2" s="12" t="s">
        <v>50</v>
      </c>
      <c r="F2" s="13" t="s">
        <v>51</v>
      </c>
      <c r="G2" s="14" t="s">
        <v>52</v>
      </c>
      <c r="H2" s="15" t="s">
        <v>53</v>
      </c>
      <c r="I2" s="16" t="s">
        <v>54</v>
      </c>
      <c r="J2" s="17" t="s">
        <v>55</v>
      </c>
      <c r="K2" s="18" t="s">
        <v>56</v>
      </c>
    </row>
    <row r="3" spans="1:11" ht="20.100000000000001" customHeight="1">
      <c r="A3" s="11" t="s">
        <v>57</v>
      </c>
      <c r="B3" s="11" t="s">
        <v>58</v>
      </c>
      <c r="C3" s="11" t="s">
        <v>59</v>
      </c>
      <c r="D3" s="12">
        <v>147</v>
      </c>
      <c r="E3" s="11">
        <f t="shared" ref="E3:E40" si="0">D3*0.25</f>
        <v>36.75</v>
      </c>
      <c r="F3" s="12">
        <v>89.18</v>
      </c>
      <c r="G3" s="14">
        <v>0.9929</v>
      </c>
      <c r="H3" s="15">
        <f t="shared" ref="H3:H40" si="1">F3*G3</f>
        <v>88.546822000000006</v>
      </c>
      <c r="I3" s="16">
        <f t="shared" ref="I3:I40" si="2">H3*0.5</f>
        <v>44.273411000000003</v>
      </c>
      <c r="J3" s="17">
        <f t="shared" ref="J3:J40" si="3">I3+E3</f>
        <v>81.02341100000001</v>
      </c>
      <c r="K3" s="19">
        <v>1</v>
      </c>
    </row>
    <row r="4" spans="1:11" ht="20.100000000000001" customHeight="1">
      <c r="A4" s="11" t="s">
        <v>60</v>
      </c>
      <c r="B4" s="11" t="s">
        <v>61</v>
      </c>
      <c r="C4" s="11" t="s">
        <v>59</v>
      </c>
      <c r="D4" s="12">
        <v>146</v>
      </c>
      <c r="E4" s="11">
        <f t="shared" si="0"/>
        <v>36.5</v>
      </c>
      <c r="F4" s="12">
        <v>85.06</v>
      </c>
      <c r="G4" s="14">
        <v>1.0057</v>
      </c>
      <c r="H4" s="15">
        <f t="shared" si="1"/>
        <v>85.544842000000003</v>
      </c>
      <c r="I4" s="16">
        <f t="shared" si="2"/>
        <v>42.772421000000001</v>
      </c>
      <c r="J4" s="17">
        <f t="shared" si="3"/>
        <v>79.272421000000008</v>
      </c>
      <c r="K4" s="19">
        <v>2</v>
      </c>
    </row>
    <row r="5" spans="1:11" ht="20.100000000000001" customHeight="1">
      <c r="A5" s="11" t="s">
        <v>62</v>
      </c>
      <c r="B5" s="11" t="s">
        <v>63</v>
      </c>
      <c r="C5" s="11" t="s">
        <v>59</v>
      </c>
      <c r="D5" s="12">
        <v>141</v>
      </c>
      <c r="E5" s="11">
        <f t="shared" si="0"/>
        <v>35.25</v>
      </c>
      <c r="F5" s="12">
        <v>87.1</v>
      </c>
      <c r="G5" s="14">
        <v>1.0057</v>
      </c>
      <c r="H5" s="15">
        <f t="shared" si="1"/>
        <v>87.596469999999997</v>
      </c>
      <c r="I5" s="16">
        <f t="shared" si="2"/>
        <v>43.798234999999998</v>
      </c>
      <c r="J5" s="17">
        <f t="shared" si="3"/>
        <v>79.048235000000005</v>
      </c>
      <c r="K5" s="19">
        <v>3</v>
      </c>
    </row>
    <row r="6" spans="1:11" ht="20.100000000000001" customHeight="1">
      <c r="A6" s="11" t="s">
        <v>64</v>
      </c>
      <c r="B6" s="11" t="s">
        <v>65</v>
      </c>
      <c r="C6" s="11" t="s">
        <v>59</v>
      </c>
      <c r="D6" s="12">
        <v>146.5</v>
      </c>
      <c r="E6" s="11">
        <f t="shared" si="0"/>
        <v>36.625</v>
      </c>
      <c r="F6" s="12">
        <v>84.56</v>
      </c>
      <c r="G6" s="14">
        <v>0.9929</v>
      </c>
      <c r="H6" s="15">
        <f t="shared" si="1"/>
        <v>83.959624000000005</v>
      </c>
      <c r="I6" s="16">
        <f t="shared" si="2"/>
        <v>41.979812000000003</v>
      </c>
      <c r="J6" s="17">
        <f t="shared" si="3"/>
        <v>78.60481200000001</v>
      </c>
      <c r="K6" s="19">
        <v>4</v>
      </c>
    </row>
    <row r="7" spans="1:11" ht="20.100000000000001" customHeight="1">
      <c r="A7" s="11" t="s">
        <v>66</v>
      </c>
      <c r="B7" s="11" t="s">
        <v>67</v>
      </c>
      <c r="C7" s="11" t="s">
        <v>59</v>
      </c>
      <c r="D7" s="12">
        <v>136</v>
      </c>
      <c r="E7" s="11">
        <f t="shared" si="0"/>
        <v>34</v>
      </c>
      <c r="F7" s="12">
        <v>88.54</v>
      </c>
      <c r="G7" s="14">
        <v>0.9929</v>
      </c>
      <c r="H7" s="15">
        <f t="shared" si="1"/>
        <v>87.911366000000001</v>
      </c>
      <c r="I7" s="16">
        <f t="shared" si="2"/>
        <v>43.955683000000001</v>
      </c>
      <c r="J7" s="17">
        <f t="shared" si="3"/>
        <v>77.955682999999993</v>
      </c>
      <c r="K7" s="19">
        <v>5</v>
      </c>
    </row>
    <row r="8" spans="1:11" ht="20.100000000000001" customHeight="1">
      <c r="A8" s="11" t="s">
        <v>68</v>
      </c>
      <c r="B8" s="11" t="s">
        <v>69</v>
      </c>
      <c r="C8" s="11" t="s">
        <v>59</v>
      </c>
      <c r="D8" s="12">
        <v>138.5</v>
      </c>
      <c r="E8" s="11">
        <f t="shared" si="0"/>
        <v>34.625</v>
      </c>
      <c r="F8" s="12">
        <v>85.66</v>
      </c>
      <c r="G8" s="14">
        <v>1.0057</v>
      </c>
      <c r="H8" s="15">
        <f t="shared" si="1"/>
        <v>86.148262000000003</v>
      </c>
      <c r="I8" s="16">
        <f t="shared" si="2"/>
        <v>43.074131000000001</v>
      </c>
      <c r="J8" s="17">
        <f t="shared" si="3"/>
        <v>77.699130999999994</v>
      </c>
      <c r="K8" s="19">
        <v>6</v>
      </c>
    </row>
    <row r="9" spans="1:11" ht="20.100000000000001" customHeight="1">
      <c r="A9" s="11" t="s">
        <v>70</v>
      </c>
      <c r="B9" s="11" t="s">
        <v>71</v>
      </c>
      <c r="C9" s="11" t="s">
        <v>59</v>
      </c>
      <c r="D9" s="12">
        <v>138.5</v>
      </c>
      <c r="E9" s="11">
        <f t="shared" si="0"/>
        <v>34.625</v>
      </c>
      <c r="F9" s="12">
        <v>86.64</v>
      </c>
      <c r="G9" s="14">
        <v>0.9929</v>
      </c>
      <c r="H9" s="15">
        <f t="shared" si="1"/>
        <v>86.024856</v>
      </c>
      <c r="I9" s="16">
        <f t="shared" si="2"/>
        <v>43.012428</v>
      </c>
      <c r="J9" s="17">
        <f t="shared" si="3"/>
        <v>77.637428</v>
      </c>
      <c r="K9" s="19">
        <v>7</v>
      </c>
    </row>
    <row r="10" spans="1:11" ht="20.100000000000001" customHeight="1">
      <c r="A10" s="11" t="s">
        <v>72</v>
      </c>
      <c r="B10" s="11" t="s">
        <v>73</v>
      </c>
      <c r="C10" s="11" t="s">
        <v>59</v>
      </c>
      <c r="D10" s="12">
        <v>146</v>
      </c>
      <c r="E10" s="11">
        <f t="shared" si="0"/>
        <v>36.5</v>
      </c>
      <c r="F10" s="12">
        <v>82.82</v>
      </c>
      <c r="G10" s="14">
        <v>0.9929</v>
      </c>
      <c r="H10" s="15">
        <f t="shared" si="1"/>
        <v>82.231977999999998</v>
      </c>
      <c r="I10" s="16">
        <f t="shared" si="2"/>
        <v>41.115988999999999</v>
      </c>
      <c r="J10" s="17">
        <f t="shared" si="3"/>
        <v>77.615988999999999</v>
      </c>
      <c r="K10" s="19">
        <v>8</v>
      </c>
    </row>
    <row r="11" spans="1:11" ht="20.100000000000001" customHeight="1">
      <c r="A11" s="11" t="s">
        <v>74</v>
      </c>
      <c r="B11" s="11" t="s">
        <v>75</v>
      </c>
      <c r="C11" s="11" t="s">
        <v>59</v>
      </c>
      <c r="D11" s="12">
        <v>135</v>
      </c>
      <c r="E11" s="11">
        <f t="shared" si="0"/>
        <v>33.75</v>
      </c>
      <c r="F11" s="12">
        <v>86.86</v>
      </c>
      <c r="G11" s="14">
        <v>1.0057</v>
      </c>
      <c r="H11" s="15">
        <f t="shared" si="1"/>
        <v>87.355102000000002</v>
      </c>
      <c r="I11" s="16">
        <f t="shared" si="2"/>
        <v>43.677551000000001</v>
      </c>
      <c r="J11" s="17">
        <f t="shared" si="3"/>
        <v>77.427550999999994</v>
      </c>
      <c r="K11" s="19">
        <v>9</v>
      </c>
    </row>
    <row r="12" spans="1:11" ht="20.100000000000001" customHeight="1">
      <c r="A12" s="11" t="s">
        <v>76</v>
      </c>
      <c r="B12" s="11" t="s">
        <v>77</v>
      </c>
      <c r="C12" s="11" t="s">
        <v>59</v>
      </c>
      <c r="D12" s="12">
        <v>139</v>
      </c>
      <c r="E12" s="11">
        <f t="shared" si="0"/>
        <v>34.75</v>
      </c>
      <c r="F12" s="12">
        <v>84.6</v>
      </c>
      <c r="G12" s="14">
        <v>1.0057</v>
      </c>
      <c r="H12" s="15">
        <f t="shared" si="1"/>
        <v>85.082219999999992</v>
      </c>
      <c r="I12" s="16">
        <f t="shared" si="2"/>
        <v>42.541109999999996</v>
      </c>
      <c r="J12" s="17">
        <f t="shared" si="3"/>
        <v>77.291110000000003</v>
      </c>
      <c r="K12" s="19">
        <v>10</v>
      </c>
    </row>
    <row r="13" spans="1:11" ht="20.100000000000001" customHeight="1">
      <c r="A13" s="11" t="s">
        <v>78</v>
      </c>
      <c r="B13" s="11" t="s">
        <v>79</v>
      </c>
      <c r="C13" s="11" t="s">
        <v>59</v>
      </c>
      <c r="D13" s="12">
        <v>137</v>
      </c>
      <c r="E13" s="11">
        <f t="shared" si="0"/>
        <v>34.25</v>
      </c>
      <c r="F13" s="12">
        <v>85.06</v>
      </c>
      <c r="G13" s="14">
        <v>1.0057</v>
      </c>
      <c r="H13" s="15">
        <f t="shared" si="1"/>
        <v>85.544842000000003</v>
      </c>
      <c r="I13" s="16">
        <f t="shared" si="2"/>
        <v>42.772421000000001</v>
      </c>
      <c r="J13" s="17">
        <f t="shared" si="3"/>
        <v>77.022421000000008</v>
      </c>
      <c r="K13" s="19">
        <v>11</v>
      </c>
    </row>
    <row r="14" spans="1:11" ht="20.100000000000001" customHeight="1">
      <c r="A14" s="11" t="s">
        <v>80</v>
      </c>
      <c r="B14" s="11" t="s">
        <v>81</v>
      </c>
      <c r="C14" s="11" t="s">
        <v>59</v>
      </c>
      <c r="D14" s="12">
        <v>138</v>
      </c>
      <c r="E14" s="11">
        <f t="shared" si="0"/>
        <v>34.5</v>
      </c>
      <c r="F14" s="12">
        <v>85.28</v>
      </c>
      <c r="G14" s="14">
        <v>0.9929</v>
      </c>
      <c r="H14" s="15">
        <f t="shared" si="1"/>
        <v>84.674512000000007</v>
      </c>
      <c r="I14" s="16">
        <f t="shared" si="2"/>
        <v>42.337256000000004</v>
      </c>
      <c r="J14" s="17">
        <f t="shared" si="3"/>
        <v>76.837255999999996</v>
      </c>
      <c r="K14" s="19">
        <v>12</v>
      </c>
    </row>
    <row r="15" spans="1:11" ht="20.100000000000001" customHeight="1">
      <c r="A15" s="11" t="s">
        <v>82</v>
      </c>
      <c r="B15" s="11" t="s">
        <v>83</v>
      </c>
      <c r="C15" s="11" t="s">
        <v>59</v>
      </c>
      <c r="D15" s="12">
        <v>138</v>
      </c>
      <c r="E15" s="11">
        <f t="shared" si="0"/>
        <v>34.5</v>
      </c>
      <c r="F15" s="12">
        <v>84.08</v>
      </c>
      <c r="G15" s="14">
        <v>1.0057</v>
      </c>
      <c r="H15" s="15">
        <f t="shared" si="1"/>
        <v>84.559256000000005</v>
      </c>
      <c r="I15" s="16">
        <f t="shared" si="2"/>
        <v>42.279628000000002</v>
      </c>
      <c r="J15" s="17">
        <f t="shared" si="3"/>
        <v>76.779628000000002</v>
      </c>
      <c r="K15" s="19">
        <v>13</v>
      </c>
    </row>
    <row r="16" spans="1:11" ht="20.100000000000001" customHeight="1">
      <c r="A16" s="11" t="s">
        <v>84</v>
      </c>
      <c r="B16" s="11" t="s">
        <v>85</v>
      </c>
      <c r="C16" s="11" t="s">
        <v>59</v>
      </c>
      <c r="D16" s="12">
        <v>130</v>
      </c>
      <c r="E16" s="11">
        <f t="shared" si="0"/>
        <v>32.5</v>
      </c>
      <c r="F16" s="12">
        <v>88.74</v>
      </c>
      <c r="G16" s="14">
        <v>0.9929</v>
      </c>
      <c r="H16" s="15">
        <f t="shared" si="1"/>
        <v>88.109945999999994</v>
      </c>
      <c r="I16" s="16">
        <f t="shared" si="2"/>
        <v>44.054972999999997</v>
      </c>
      <c r="J16" s="17">
        <f t="shared" si="3"/>
        <v>76.55497299999999</v>
      </c>
      <c r="K16" s="19">
        <v>14</v>
      </c>
    </row>
    <row r="17" spans="1:11" ht="20.100000000000001" customHeight="1">
      <c r="A17" s="11" t="s">
        <v>86</v>
      </c>
      <c r="B17" s="11" t="s">
        <v>87</v>
      </c>
      <c r="C17" s="11" t="s">
        <v>59</v>
      </c>
      <c r="D17" s="12">
        <v>135</v>
      </c>
      <c r="E17" s="11">
        <f t="shared" si="0"/>
        <v>33.75</v>
      </c>
      <c r="F17" s="12">
        <v>85.68</v>
      </c>
      <c r="G17" s="14">
        <v>0.9929</v>
      </c>
      <c r="H17" s="15">
        <f t="shared" si="1"/>
        <v>85.071672000000007</v>
      </c>
      <c r="I17" s="16">
        <f t="shared" si="2"/>
        <v>42.535836000000003</v>
      </c>
      <c r="J17" s="17">
        <f t="shared" si="3"/>
        <v>76.285836000000003</v>
      </c>
      <c r="K17" s="19">
        <v>15</v>
      </c>
    </row>
    <row r="18" spans="1:11" ht="20.100000000000001" customHeight="1">
      <c r="A18" s="11" t="s">
        <v>88</v>
      </c>
      <c r="B18" s="11" t="s">
        <v>89</v>
      </c>
      <c r="C18" s="11" t="s">
        <v>59</v>
      </c>
      <c r="D18" s="12">
        <v>131</v>
      </c>
      <c r="E18" s="11">
        <f t="shared" si="0"/>
        <v>32.75</v>
      </c>
      <c r="F18" s="12">
        <v>85.86</v>
      </c>
      <c r="G18" s="14">
        <v>1.0057</v>
      </c>
      <c r="H18" s="15">
        <f t="shared" si="1"/>
        <v>86.349401999999998</v>
      </c>
      <c r="I18" s="16">
        <f t="shared" si="2"/>
        <v>43.174700999999999</v>
      </c>
      <c r="J18" s="17">
        <f t="shared" si="3"/>
        <v>75.924700999999999</v>
      </c>
      <c r="K18" s="19">
        <v>16</v>
      </c>
    </row>
    <row r="19" spans="1:11" ht="20.100000000000001" customHeight="1">
      <c r="A19" s="11" t="s">
        <v>90</v>
      </c>
      <c r="B19" s="11" t="s">
        <v>91</v>
      </c>
      <c r="C19" s="11" t="s">
        <v>59</v>
      </c>
      <c r="D19" s="12">
        <v>126.5</v>
      </c>
      <c r="E19" s="11">
        <f t="shared" si="0"/>
        <v>31.625</v>
      </c>
      <c r="F19" s="12">
        <v>88.72</v>
      </c>
      <c r="G19" s="14">
        <v>0.9929</v>
      </c>
      <c r="H19" s="15">
        <f t="shared" si="1"/>
        <v>88.090087999999994</v>
      </c>
      <c r="I19" s="16">
        <f t="shared" si="2"/>
        <v>44.045043999999997</v>
      </c>
      <c r="J19" s="17">
        <f t="shared" si="3"/>
        <v>75.67004399999999</v>
      </c>
      <c r="K19" s="19">
        <v>17</v>
      </c>
    </row>
    <row r="20" spans="1:11" ht="20.100000000000001" customHeight="1">
      <c r="A20" s="11" t="s">
        <v>92</v>
      </c>
      <c r="B20" s="11" t="s">
        <v>93</v>
      </c>
      <c r="C20" s="11" t="s">
        <v>59</v>
      </c>
      <c r="D20" s="12">
        <v>126.5</v>
      </c>
      <c r="E20" s="11">
        <f t="shared" si="0"/>
        <v>31.625</v>
      </c>
      <c r="F20" s="12">
        <v>88.18</v>
      </c>
      <c r="G20" s="14">
        <v>0.9929</v>
      </c>
      <c r="H20" s="15">
        <f t="shared" si="1"/>
        <v>87.553922000000014</v>
      </c>
      <c r="I20" s="16">
        <f t="shared" si="2"/>
        <v>43.776961000000007</v>
      </c>
      <c r="J20" s="17">
        <f t="shared" si="3"/>
        <v>75.401961</v>
      </c>
      <c r="K20" s="19">
        <v>18</v>
      </c>
    </row>
    <row r="21" spans="1:11" ht="20.100000000000001" customHeight="1">
      <c r="A21" s="11" t="s">
        <v>94</v>
      </c>
      <c r="B21" s="11" t="s">
        <v>95</v>
      </c>
      <c r="C21" s="11" t="s">
        <v>59</v>
      </c>
      <c r="D21" s="12">
        <v>128</v>
      </c>
      <c r="E21" s="11">
        <f t="shared" si="0"/>
        <v>32</v>
      </c>
      <c r="F21" s="12">
        <v>86.04</v>
      </c>
      <c r="G21" s="14">
        <v>0.9929</v>
      </c>
      <c r="H21" s="15">
        <f t="shared" si="1"/>
        <v>85.429116000000008</v>
      </c>
      <c r="I21" s="16">
        <f t="shared" si="2"/>
        <v>42.714558000000004</v>
      </c>
      <c r="J21" s="17">
        <f t="shared" si="3"/>
        <v>74.714558000000011</v>
      </c>
      <c r="K21" s="19">
        <v>19</v>
      </c>
    </row>
    <row r="22" spans="1:11" ht="20.100000000000001" customHeight="1">
      <c r="A22" s="11" t="s">
        <v>96</v>
      </c>
      <c r="B22" s="11" t="s">
        <v>97</v>
      </c>
      <c r="C22" s="11" t="s">
        <v>59</v>
      </c>
      <c r="D22" s="12">
        <v>126</v>
      </c>
      <c r="E22" s="11">
        <f t="shared" si="0"/>
        <v>31.5</v>
      </c>
      <c r="F22" s="12">
        <v>87.04</v>
      </c>
      <c r="G22" s="14">
        <v>0.9929</v>
      </c>
      <c r="H22" s="15">
        <f t="shared" si="1"/>
        <v>86.422016000000013</v>
      </c>
      <c r="I22" s="16">
        <f t="shared" si="2"/>
        <v>43.211008000000007</v>
      </c>
      <c r="J22" s="17">
        <f t="shared" si="3"/>
        <v>74.711008000000007</v>
      </c>
      <c r="K22" s="19">
        <v>20</v>
      </c>
    </row>
    <row r="23" spans="1:11" ht="20.100000000000001" customHeight="1">
      <c r="A23" s="11" t="s">
        <v>98</v>
      </c>
      <c r="B23" s="11" t="s">
        <v>99</v>
      </c>
      <c r="C23" s="11" t="s">
        <v>59</v>
      </c>
      <c r="D23" s="12">
        <v>125</v>
      </c>
      <c r="E23" s="11">
        <f t="shared" si="0"/>
        <v>31.25</v>
      </c>
      <c r="F23" s="12">
        <v>86.24</v>
      </c>
      <c r="G23" s="14">
        <v>1.0057</v>
      </c>
      <c r="H23" s="15">
        <f t="shared" si="1"/>
        <v>86.731567999999996</v>
      </c>
      <c r="I23" s="16">
        <f t="shared" si="2"/>
        <v>43.365783999999998</v>
      </c>
      <c r="J23" s="17">
        <f t="shared" si="3"/>
        <v>74.615783999999991</v>
      </c>
      <c r="K23" s="19">
        <v>21</v>
      </c>
    </row>
    <row r="24" spans="1:11" ht="20.100000000000001" customHeight="1">
      <c r="A24" s="11" t="s">
        <v>100</v>
      </c>
      <c r="B24" s="11" t="s">
        <v>101</v>
      </c>
      <c r="C24" s="11" t="s">
        <v>59</v>
      </c>
      <c r="D24" s="12">
        <v>127.5</v>
      </c>
      <c r="E24" s="11">
        <f t="shared" si="0"/>
        <v>31.875</v>
      </c>
      <c r="F24" s="12">
        <v>85.74</v>
      </c>
      <c r="G24" s="14">
        <v>0.9929</v>
      </c>
      <c r="H24" s="15">
        <f t="shared" si="1"/>
        <v>85.13124599999999</v>
      </c>
      <c r="I24" s="16">
        <f t="shared" si="2"/>
        <v>42.565622999999995</v>
      </c>
      <c r="J24" s="17">
        <f t="shared" si="3"/>
        <v>74.440622999999988</v>
      </c>
      <c r="K24" s="19">
        <v>22</v>
      </c>
    </row>
    <row r="25" spans="1:11" ht="20.100000000000001" customHeight="1">
      <c r="A25" s="11" t="s">
        <v>102</v>
      </c>
      <c r="B25" s="11" t="s">
        <v>103</v>
      </c>
      <c r="C25" s="11" t="s">
        <v>59</v>
      </c>
      <c r="D25" s="12">
        <v>130</v>
      </c>
      <c r="E25" s="11">
        <f t="shared" si="0"/>
        <v>32.5</v>
      </c>
      <c r="F25" s="12">
        <v>84.32</v>
      </c>
      <c r="G25" s="14">
        <v>0.9929</v>
      </c>
      <c r="H25" s="15">
        <f t="shared" si="1"/>
        <v>83.721328</v>
      </c>
      <c r="I25" s="16">
        <f t="shared" si="2"/>
        <v>41.860664</v>
      </c>
      <c r="J25" s="17">
        <f t="shared" si="3"/>
        <v>74.360664</v>
      </c>
      <c r="K25" s="19">
        <v>23</v>
      </c>
    </row>
    <row r="26" spans="1:11" ht="20.100000000000001" customHeight="1">
      <c r="A26" s="11" t="s">
        <v>104</v>
      </c>
      <c r="B26" s="11" t="s">
        <v>105</v>
      </c>
      <c r="C26" s="11" t="s">
        <v>59</v>
      </c>
      <c r="D26" s="12">
        <v>129</v>
      </c>
      <c r="E26" s="11">
        <f t="shared" si="0"/>
        <v>32.25</v>
      </c>
      <c r="F26" s="12">
        <v>83.64</v>
      </c>
      <c r="G26" s="14">
        <v>1.0057</v>
      </c>
      <c r="H26" s="15">
        <f t="shared" si="1"/>
        <v>84.116748000000001</v>
      </c>
      <c r="I26" s="16">
        <f t="shared" si="2"/>
        <v>42.058374000000001</v>
      </c>
      <c r="J26" s="17">
        <f t="shared" si="3"/>
        <v>74.308374000000001</v>
      </c>
      <c r="K26" s="19">
        <v>24</v>
      </c>
    </row>
    <row r="27" spans="1:11" ht="20.100000000000001" customHeight="1">
      <c r="A27" s="11" t="s">
        <v>106</v>
      </c>
      <c r="B27" s="11" t="s">
        <v>107</v>
      </c>
      <c r="C27" s="11" t="s">
        <v>59</v>
      </c>
      <c r="D27" s="12">
        <v>123.5</v>
      </c>
      <c r="E27" s="11">
        <f t="shared" si="0"/>
        <v>30.875</v>
      </c>
      <c r="F27" s="12">
        <v>86.92</v>
      </c>
      <c r="G27" s="14">
        <v>0.9929</v>
      </c>
      <c r="H27" s="15">
        <f t="shared" si="1"/>
        <v>86.302868000000004</v>
      </c>
      <c r="I27" s="16">
        <f t="shared" si="2"/>
        <v>43.151434000000002</v>
      </c>
      <c r="J27" s="17">
        <f t="shared" si="3"/>
        <v>74.026433999999995</v>
      </c>
      <c r="K27" s="19">
        <v>25</v>
      </c>
    </row>
    <row r="28" spans="1:11" ht="20.100000000000001" customHeight="1">
      <c r="A28" s="11" t="s">
        <v>108</v>
      </c>
      <c r="B28" s="11" t="s">
        <v>109</v>
      </c>
      <c r="C28" s="11" t="s">
        <v>59</v>
      </c>
      <c r="D28" s="12">
        <v>122.5</v>
      </c>
      <c r="E28" s="11">
        <f t="shared" si="0"/>
        <v>30.625</v>
      </c>
      <c r="F28" s="12">
        <v>87.02</v>
      </c>
      <c r="G28" s="14">
        <v>0.9929</v>
      </c>
      <c r="H28" s="15">
        <f t="shared" si="1"/>
        <v>86.402158</v>
      </c>
      <c r="I28" s="16">
        <f t="shared" si="2"/>
        <v>43.201079</v>
      </c>
      <c r="J28" s="17">
        <f t="shared" si="3"/>
        <v>73.826078999999993</v>
      </c>
      <c r="K28" s="19">
        <v>26</v>
      </c>
    </row>
    <row r="29" spans="1:11" ht="20.100000000000001" customHeight="1">
      <c r="A29" s="11" t="s">
        <v>110</v>
      </c>
      <c r="B29" s="11" t="s">
        <v>111</v>
      </c>
      <c r="C29" s="11" t="s">
        <v>59</v>
      </c>
      <c r="D29" s="12">
        <v>117.5</v>
      </c>
      <c r="E29" s="11">
        <f t="shared" si="0"/>
        <v>29.375</v>
      </c>
      <c r="F29" s="12">
        <v>87.98</v>
      </c>
      <c r="G29" s="14">
        <v>1.0057</v>
      </c>
      <c r="H29" s="15">
        <f t="shared" si="1"/>
        <v>88.481486000000004</v>
      </c>
      <c r="I29" s="16">
        <f t="shared" si="2"/>
        <v>44.240743000000002</v>
      </c>
      <c r="J29" s="17">
        <f t="shared" si="3"/>
        <v>73.615743000000009</v>
      </c>
      <c r="K29" s="19">
        <v>27</v>
      </c>
    </row>
    <row r="30" spans="1:11" ht="20.100000000000001" customHeight="1">
      <c r="A30" s="11" t="s">
        <v>112</v>
      </c>
      <c r="B30" s="11" t="s">
        <v>113</v>
      </c>
      <c r="C30" s="11" t="s">
        <v>59</v>
      </c>
      <c r="D30" s="12">
        <v>122</v>
      </c>
      <c r="E30" s="11">
        <f t="shared" si="0"/>
        <v>30.5</v>
      </c>
      <c r="F30" s="12">
        <v>85.56</v>
      </c>
      <c r="G30" s="14">
        <v>1.0057</v>
      </c>
      <c r="H30" s="15">
        <f t="shared" si="1"/>
        <v>86.047692000000012</v>
      </c>
      <c r="I30" s="16">
        <f t="shared" si="2"/>
        <v>43.023846000000006</v>
      </c>
      <c r="J30" s="17">
        <f t="shared" si="3"/>
        <v>73.523846000000006</v>
      </c>
      <c r="K30" s="19">
        <v>28</v>
      </c>
    </row>
    <row r="31" spans="1:11" ht="20.100000000000001" customHeight="1">
      <c r="A31" s="11" t="s">
        <v>114</v>
      </c>
      <c r="B31" s="11" t="s">
        <v>115</v>
      </c>
      <c r="C31" s="11" t="s">
        <v>59</v>
      </c>
      <c r="D31" s="12">
        <v>120</v>
      </c>
      <c r="E31" s="11">
        <f t="shared" si="0"/>
        <v>30</v>
      </c>
      <c r="F31" s="12">
        <v>85.9</v>
      </c>
      <c r="G31" s="14">
        <v>1.0057</v>
      </c>
      <c r="H31" s="15">
        <f t="shared" si="1"/>
        <v>86.389630000000011</v>
      </c>
      <c r="I31" s="16">
        <f t="shared" si="2"/>
        <v>43.194815000000006</v>
      </c>
      <c r="J31" s="17">
        <f t="shared" si="3"/>
        <v>73.194815000000006</v>
      </c>
      <c r="K31" s="19">
        <v>29</v>
      </c>
    </row>
    <row r="32" spans="1:11" ht="20.100000000000001" customHeight="1">
      <c r="A32" s="11" t="s">
        <v>116</v>
      </c>
      <c r="B32" s="11" t="s">
        <v>117</v>
      </c>
      <c r="C32" s="11" t="s">
        <v>59</v>
      </c>
      <c r="D32" s="12">
        <v>127</v>
      </c>
      <c r="E32" s="11">
        <f t="shared" si="0"/>
        <v>31.75</v>
      </c>
      <c r="F32" s="12">
        <v>83.34</v>
      </c>
      <c r="G32" s="14">
        <v>0.9929</v>
      </c>
      <c r="H32" s="15">
        <f t="shared" si="1"/>
        <v>82.748286000000007</v>
      </c>
      <c r="I32" s="16">
        <f t="shared" si="2"/>
        <v>41.374143000000004</v>
      </c>
      <c r="J32" s="17">
        <f t="shared" si="3"/>
        <v>73.124143000000004</v>
      </c>
      <c r="K32" s="19">
        <v>30</v>
      </c>
    </row>
    <row r="33" spans="1:11" ht="20.100000000000001" customHeight="1">
      <c r="A33" s="11" t="s">
        <v>118</v>
      </c>
      <c r="B33" s="11" t="s">
        <v>119</v>
      </c>
      <c r="C33" s="11" t="s">
        <v>59</v>
      </c>
      <c r="D33" s="12">
        <v>121</v>
      </c>
      <c r="E33" s="11">
        <f t="shared" si="0"/>
        <v>30.25</v>
      </c>
      <c r="F33" s="12">
        <v>86.26</v>
      </c>
      <c r="G33" s="14">
        <v>0.9929</v>
      </c>
      <c r="H33" s="15">
        <f t="shared" si="1"/>
        <v>85.647554</v>
      </c>
      <c r="I33" s="16">
        <f t="shared" si="2"/>
        <v>42.823777</v>
      </c>
      <c r="J33" s="17">
        <f t="shared" si="3"/>
        <v>73.073777000000007</v>
      </c>
      <c r="K33" s="19">
        <v>31</v>
      </c>
    </row>
    <row r="34" spans="1:11" ht="20.100000000000001" customHeight="1">
      <c r="A34" s="11" t="s">
        <v>120</v>
      </c>
      <c r="B34" s="11" t="s">
        <v>121</v>
      </c>
      <c r="C34" s="11" t="s">
        <v>59</v>
      </c>
      <c r="D34" s="12">
        <v>120</v>
      </c>
      <c r="E34" s="11">
        <f t="shared" si="0"/>
        <v>30</v>
      </c>
      <c r="F34" s="12">
        <v>85.24</v>
      </c>
      <c r="G34" s="14">
        <v>1.0057</v>
      </c>
      <c r="H34" s="15">
        <f t="shared" si="1"/>
        <v>85.725867999999991</v>
      </c>
      <c r="I34" s="16">
        <f t="shared" si="2"/>
        <v>42.862933999999996</v>
      </c>
      <c r="J34" s="17">
        <f t="shared" si="3"/>
        <v>72.862933999999996</v>
      </c>
      <c r="K34" s="19">
        <v>32</v>
      </c>
    </row>
    <row r="35" spans="1:11" ht="20.100000000000001" customHeight="1">
      <c r="A35" s="11" t="s">
        <v>122</v>
      </c>
      <c r="B35" s="11" t="s">
        <v>123</v>
      </c>
      <c r="C35" s="11" t="s">
        <v>59</v>
      </c>
      <c r="D35" s="12">
        <v>120.5</v>
      </c>
      <c r="E35" s="11">
        <f t="shared" si="0"/>
        <v>30.125</v>
      </c>
      <c r="F35" s="12">
        <v>84.38</v>
      </c>
      <c r="G35" s="14">
        <v>1.0057</v>
      </c>
      <c r="H35" s="15">
        <f t="shared" si="1"/>
        <v>84.860966000000005</v>
      </c>
      <c r="I35" s="16">
        <f t="shared" si="2"/>
        <v>42.430483000000002</v>
      </c>
      <c r="J35" s="17">
        <f t="shared" si="3"/>
        <v>72.555483000000009</v>
      </c>
      <c r="K35" s="19">
        <v>33</v>
      </c>
    </row>
    <row r="36" spans="1:11" ht="20.100000000000001" customHeight="1">
      <c r="A36" s="11" t="s">
        <v>124</v>
      </c>
      <c r="B36" s="11" t="s">
        <v>125</v>
      </c>
      <c r="C36" s="11" t="s">
        <v>59</v>
      </c>
      <c r="D36" s="12">
        <v>119.5</v>
      </c>
      <c r="E36" s="11">
        <f t="shared" si="0"/>
        <v>29.875</v>
      </c>
      <c r="F36" s="12">
        <v>84.76</v>
      </c>
      <c r="G36" s="14">
        <v>1.0057</v>
      </c>
      <c r="H36" s="15">
        <f t="shared" si="1"/>
        <v>85.243132000000003</v>
      </c>
      <c r="I36" s="16">
        <f t="shared" si="2"/>
        <v>42.621566000000001</v>
      </c>
      <c r="J36" s="17">
        <f t="shared" si="3"/>
        <v>72.496566000000001</v>
      </c>
      <c r="K36" s="19">
        <v>34</v>
      </c>
    </row>
    <row r="37" spans="1:11" ht="20.100000000000001" customHeight="1">
      <c r="A37" s="11" t="s">
        <v>126</v>
      </c>
      <c r="B37" s="11" t="s">
        <v>127</v>
      </c>
      <c r="C37" s="11" t="s">
        <v>59</v>
      </c>
      <c r="D37" s="12">
        <v>121</v>
      </c>
      <c r="E37" s="11">
        <f t="shared" si="0"/>
        <v>30.25</v>
      </c>
      <c r="F37" s="12">
        <v>82.94</v>
      </c>
      <c r="G37" s="14">
        <v>1.0057</v>
      </c>
      <c r="H37" s="15">
        <f t="shared" si="1"/>
        <v>83.412757999999997</v>
      </c>
      <c r="I37" s="16">
        <f t="shared" si="2"/>
        <v>41.706378999999998</v>
      </c>
      <c r="J37" s="17">
        <f t="shared" si="3"/>
        <v>71.956378999999998</v>
      </c>
      <c r="K37" s="19">
        <v>35</v>
      </c>
    </row>
    <row r="38" spans="1:11" ht="20.100000000000001" customHeight="1">
      <c r="A38" s="11" t="s">
        <v>128</v>
      </c>
      <c r="B38" s="11" t="s">
        <v>129</v>
      </c>
      <c r="C38" s="11" t="s">
        <v>59</v>
      </c>
      <c r="D38" s="12">
        <v>116.5</v>
      </c>
      <c r="E38" s="11">
        <f t="shared" si="0"/>
        <v>29.125</v>
      </c>
      <c r="F38" s="12">
        <v>84.94</v>
      </c>
      <c r="G38" s="14">
        <v>1.0057</v>
      </c>
      <c r="H38" s="15">
        <f t="shared" si="1"/>
        <v>85.424158000000006</v>
      </c>
      <c r="I38" s="16">
        <f t="shared" si="2"/>
        <v>42.712079000000003</v>
      </c>
      <c r="J38" s="17">
        <f t="shared" si="3"/>
        <v>71.837079000000003</v>
      </c>
      <c r="K38" s="19">
        <v>36</v>
      </c>
    </row>
    <row r="39" spans="1:11" ht="20.100000000000001" customHeight="1">
      <c r="A39" s="11" t="s">
        <v>130</v>
      </c>
      <c r="B39" s="11" t="s">
        <v>131</v>
      </c>
      <c r="C39" s="11" t="s">
        <v>59</v>
      </c>
      <c r="D39" s="12">
        <v>119</v>
      </c>
      <c r="E39" s="11">
        <f t="shared" si="0"/>
        <v>29.75</v>
      </c>
      <c r="F39" s="12">
        <v>81.02</v>
      </c>
      <c r="G39" s="14">
        <v>1.0057</v>
      </c>
      <c r="H39" s="15">
        <f t="shared" si="1"/>
        <v>81.481814</v>
      </c>
      <c r="I39" s="16">
        <f t="shared" si="2"/>
        <v>40.740907</v>
      </c>
      <c r="J39" s="17">
        <f t="shared" si="3"/>
        <v>70.490906999999993</v>
      </c>
      <c r="K39" s="19">
        <v>37</v>
      </c>
    </row>
    <row r="40" spans="1:11" ht="20.100000000000001" customHeight="1">
      <c r="A40" s="11" t="s">
        <v>132</v>
      </c>
      <c r="B40" s="11" t="s">
        <v>133</v>
      </c>
      <c r="C40" s="11" t="s">
        <v>59</v>
      </c>
      <c r="D40" s="12">
        <v>116</v>
      </c>
      <c r="E40" s="11">
        <f t="shared" si="0"/>
        <v>29</v>
      </c>
      <c r="F40" s="12">
        <v>82.02</v>
      </c>
      <c r="G40" s="14">
        <v>0.9929</v>
      </c>
      <c r="H40" s="15">
        <f t="shared" si="1"/>
        <v>81.437657999999999</v>
      </c>
      <c r="I40" s="16">
        <f t="shared" si="2"/>
        <v>40.718828999999999</v>
      </c>
      <c r="J40" s="17">
        <f t="shared" si="3"/>
        <v>69.718828999999999</v>
      </c>
      <c r="K40" s="19">
        <v>38</v>
      </c>
    </row>
  </sheetData>
  <mergeCells count="1">
    <mergeCell ref="A1:J1"/>
  </mergeCells>
  <phoneticPr fontId="1" type="noConversion"/>
  <pageMargins left="0.75" right="0.75" top="1" bottom="1" header="0.5" footer="0.5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4"/>
  <sheetViews>
    <sheetView showRuler="0" workbookViewId="0">
      <selection activeCell="M14" sqref="M14"/>
    </sheetView>
  </sheetViews>
  <sheetFormatPr defaultRowHeight="15"/>
  <cols>
    <col min="1" max="1" width="7.125" style="8" customWidth="1"/>
    <col min="2" max="2" width="14.5" style="9" customWidth="1"/>
    <col min="3" max="3" width="8.25" style="8" customWidth="1"/>
    <col min="4" max="4" width="8.125" style="8" customWidth="1"/>
    <col min="5" max="6" width="9" style="8" customWidth="1"/>
    <col min="7" max="7" width="7.875" style="8" customWidth="1"/>
    <col min="8" max="8" width="8" style="2" customWidth="1"/>
    <col min="9" max="9" width="5.875" style="1" customWidth="1"/>
    <col min="10" max="256" width="9" style="2"/>
    <col min="257" max="257" width="7.125" style="2" customWidth="1"/>
    <col min="258" max="258" width="14.5" style="2" customWidth="1"/>
    <col min="259" max="259" width="8.25" style="2" customWidth="1"/>
    <col min="260" max="260" width="8.125" style="2" customWidth="1"/>
    <col min="261" max="262" width="9" style="2" customWidth="1"/>
    <col min="263" max="263" width="7.875" style="2" customWidth="1"/>
    <col min="264" max="264" width="8" style="2" customWidth="1"/>
    <col min="265" max="265" width="5.875" style="2" customWidth="1"/>
    <col min="266" max="512" width="9" style="2"/>
    <col min="513" max="513" width="7.125" style="2" customWidth="1"/>
    <col min="514" max="514" width="14.5" style="2" customWidth="1"/>
    <col min="515" max="515" width="8.25" style="2" customWidth="1"/>
    <col min="516" max="516" width="8.125" style="2" customWidth="1"/>
    <col min="517" max="518" width="9" style="2" customWidth="1"/>
    <col min="519" max="519" width="7.875" style="2" customWidth="1"/>
    <col min="520" max="520" width="8" style="2" customWidth="1"/>
    <col min="521" max="521" width="5.875" style="2" customWidth="1"/>
    <col min="522" max="768" width="9" style="2"/>
    <col min="769" max="769" width="7.125" style="2" customWidth="1"/>
    <col min="770" max="770" width="14.5" style="2" customWidth="1"/>
    <col min="771" max="771" width="8.25" style="2" customWidth="1"/>
    <col min="772" max="772" width="8.125" style="2" customWidth="1"/>
    <col min="773" max="774" width="9" style="2" customWidth="1"/>
    <col min="775" max="775" width="7.875" style="2" customWidth="1"/>
    <col min="776" max="776" width="8" style="2" customWidth="1"/>
    <col min="777" max="777" width="5.875" style="2" customWidth="1"/>
    <col min="778" max="1024" width="9" style="2"/>
    <col min="1025" max="1025" width="7.125" style="2" customWidth="1"/>
    <col min="1026" max="1026" width="14.5" style="2" customWidth="1"/>
    <col min="1027" max="1027" width="8.25" style="2" customWidth="1"/>
    <col min="1028" max="1028" width="8.125" style="2" customWidth="1"/>
    <col min="1029" max="1030" width="9" style="2" customWidth="1"/>
    <col min="1031" max="1031" width="7.875" style="2" customWidth="1"/>
    <col min="1032" max="1032" width="8" style="2" customWidth="1"/>
    <col min="1033" max="1033" width="5.875" style="2" customWidth="1"/>
    <col min="1034" max="1280" width="9" style="2"/>
    <col min="1281" max="1281" width="7.125" style="2" customWidth="1"/>
    <col min="1282" max="1282" width="14.5" style="2" customWidth="1"/>
    <col min="1283" max="1283" width="8.25" style="2" customWidth="1"/>
    <col min="1284" max="1284" width="8.125" style="2" customWidth="1"/>
    <col min="1285" max="1286" width="9" style="2" customWidth="1"/>
    <col min="1287" max="1287" width="7.875" style="2" customWidth="1"/>
    <col min="1288" max="1288" width="8" style="2" customWidth="1"/>
    <col min="1289" max="1289" width="5.875" style="2" customWidth="1"/>
    <col min="1290" max="1536" width="9" style="2"/>
    <col min="1537" max="1537" width="7.125" style="2" customWidth="1"/>
    <col min="1538" max="1538" width="14.5" style="2" customWidth="1"/>
    <col min="1539" max="1539" width="8.25" style="2" customWidth="1"/>
    <col min="1540" max="1540" width="8.125" style="2" customWidth="1"/>
    <col min="1541" max="1542" width="9" style="2" customWidth="1"/>
    <col min="1543" max="1543" width="7.875" style="2" customWidth="1"/>
    <col min="1544" max="1544" width="8" style="2" customWidth="1"/>
    <col min="1545" max="1545" width="5.875" style="2" customWidth="1"/>
    <col min="1546" max="1792" width="9" style="2"/>
    <col min="1793" max="1793" width="7.125" style="2" customWidth="1"/>
    <col min="1794" max="1794" width="14.5" style="2" customWidth="1"/>
    <col min="1795" max="1795" width="8.25" style="2" customWidth="1"/>
    <col min="1796" max="1796" width="8.125" style="2" customWidth="1"/>
    <col min="1797" max="1798" width="9" style="2" customWidth="1"/>
    <col min="1799" max="1799" width="7.875" style="2" customWidth="1"/>
    <col min="1800" max="1800" width="8" style="2" customWidth="1"/>
    <col min="1801" max="1801" width="5.875" style="2" customWidth="1"/>
    <col min="1802" max="2048" width="9" style="2"/>
    <col min="2049" max="2049" width="7.125" style="2" customWidth="1"/>
    <col min="2050" max="2050" width="14.5" style="2" customWidth="1"/>
    <col min="2051" max="2051" width="8.25" style="2" customWidth="1"/>
    <col min="2052" max="2052" width="8.125" style="2" customWidth="1"/>
    <col min="2053" max="2054" width="9" style="2" customWidth="1"/>
    <col min="2055" max="2055" width="7.875" style="2" customWidth="1"/>
    <col min="2056" max="2056" width="8" style="2" customWidth="1"/>
    <col min="2057" max="2057" width="5.875" style="2" customWidth="1"/>
    <col min="2058" max="2304" width="9" style="2"/>
    <col min="2305" max="2305" width="7.125" style="2" customWidth="1"/>
    <col min="2306" max="2306" width="14.5" style="2" customWidth="1"/>
    <col min="2307" max="2307" width="8.25" style="2" customWidth="1"/>
    <col min="2308" max="2308" width="8.125" style="2" customWidth="1"/>
    <col min="2309" max="2310" width="9" style="2" customWidth="1"/>
    <col min="2311" max="2311" width="7.875" style="2" customWidth="1"/>
    <col min="2312" max="2312" width="8" style="2" customWidth="1"/>
    <col min="2313" max="2313" width="5.875" style="2" customWidth="1"/>
    <col min="2314" max="2560" width="9" style="2"/>
    <col min="2561" max="2561" width="7.125" style="2" customWidth="1"/>
    <col min="2562" max="2562" width="14.5" style="2" customWidth="1"/>
    <col min="2563" max="2563" width="8.25" style="2" customWidth="1"/>
    <col min="2564" max="2564" width="8.125" style="2" customWidth="1"/>
    <col min="2565" max="2566" width="9" style="2" customWidth="1"/>
    <col min="2567" max="2567" width="7.875" style="2" customWidth="1"/>
    <col min="2568" max="2568" width="8" style="2" customWidth="1"/>
    <col min="2569" max="2569" width="5.875" style="2" customWidth="1"/>
    <col min="2570" max="2816" width="9" style="2"/>
    <col min="2817" max="2817" width="7.125" style="2" customWidth="1"/>
    <col min="2818" max="2818" width="14.5" style="2" customWidth="1"/>
    <col min="2819" max="2819" width="8.25" style="2" customWidth="1"/>
    <col min="2820" max="2820" width="8.125" style="2" customWidth="1"/>
    <col min="2821" max="2822" width="9" style="2" customWidth="1"/>
    <col min="2823" max="2823" width="7.875" style="2" customWidth="1"/>
    <col min="2824" max="2824" width="8" style="2" customWidth="1"/>
    <col min="2825" max="2825" width="5.875" style="2" customWidth="1"/>
    <col min="2826" max="3072" width="9" style="2"/>
    <col min="3073" max="3073" width="7.125" style="2" customWidth="1"/>
    <col min="3074" max="3074" width="14.5" style="2" customWidth="1"/>
    <col min="3075" max="3075" width="8.25" style="2" customWidth="1"/>
    <col min="3076" max="3076" width="8.125" style="2" customWidth="1"/>
    <col min="3077" max="3078" width="9" style="2" customWidth="1"/>
    <col min="3079" max="3079" width="7.875" style="2" customWidth="1"/>
    <col min="3080" max="3080" width="8" style="2" customWidth="1"/>
    <col min="3081" max="3081" width="5.875" style="2" customWidth="1"/>
    <col min="3082" max="3328" width="9" style="2"/>
    <col min="3329" max="3329" width="7.125" style="2" customWidth="1"/>
    <col min="3330" max="3330" width="14.5" style="2" customWidth="1"/>
    <col min="3331" max="3331" width="8.25" style="2" customWidth="1"/>
    <col min="3332" max="3332" width="8.125" style="2" customWidth="1"/>
    <col min="3333" max="3334" width="9" style="2" customWidth="1"/>
    <col min="3335" max="3335" width="7.875" style="2" customWidth="1"/>
    <col min="3336" max="3336" width="8" style="2" customWidth="1"/>
    <col min="3337" max="3337" width="5.875" style="2" customWidth="1"/>
    <col min="3338" max="3584" width="9" style="2"/>
    <col min="3585" max="3585" width="7.125" style="2" customWidth="1"/>
    <col min="3586" max="3586" width="14.5" style="2" customWidth="1"/>
    <col min="3587" max="3587" width="8.25" style="2" customWidth="1"/>
    <col min="3588" max="3588" width="8.125" style="2" customWidth="1"/>
    <col min="3589" max="3590" width="9" style="2" customWidth="1"/>
    <col min="3591" max="3591" width="7.875" style="2" customWidth="1"/>
    <col min="3592" max="3592" width="8" style="2" customWidth="1"/>
    <col min="3593" max="3593" width="5.875" style="2" customWidth="1"/>
    <col min="3594" max="3840" width="9" style="2"/>
    <col min="3841" max="3841" width="7.125" style="2" customWidth="1"/>
    <col min="3842" max="3842" width="14.5" style="2" customWidth="1"/>
    <col min="3843" max="3843" width="8.25" style="2" customWidth="1"/>
    <col min="3844" max="3844" width="8.125" style="2" customWidth="1"/>
    <col min="3845" max="3846" width="9" style="2" customWidth="1"/>
    <col min="3847" max="3847" width="7.875" style="2" customWidth="1"/>
    <col min="3848" max="3848" width="8" style="2" customWidth="1"/>
    <col min="3849" max="3849" width="5.875" style="2" customWidth="1"/>
    <col min="3850" max="4096" width="9" style="2"/>
    <col min="4097" max="4097" width="7.125" style="2" customWidth="1"/>
    <col min="4098" max="4098" width="14.5" style="2" customWidth="1"/>
    <col min="4099" max="4099" width="8.25" style="2" customWidth="1"/>
    <col min="4100" max="4100" width="8.125" style="2" customWidth="1"/>
    <col min="4101" max="4102" width="9" style="2" customWidth="1"/>
    <col min="4103" max="4103" width="7.875" style="2" customWidth="1"/>
    <col min="4104" max="4104" width="8" style="2" customWidth="1"/>
    <col min="4105" max="4105" width="5.875" style="2" customWidth="1"/>
    <col min="4106" max="4352" width="9" style="2"/>
    <col min="4353" max="4353" width="7.125" style="2" customWidth="1"/>
    <col min="4354" max="4354" width="14.5" style="2" customWidth="1"/>
    <col min="4355" max="4355" width="8.25" style="2" customWidth="1"/>
    <col min="4356" max="4356" width="8.125" style="2" customWidth="1"/>
    <col min="4357" max="4358" width="9" style="2" customWidth="1"/>
    <col min="4359" max="4359" width="7.875" style="2" customWidth="1"/>
    <col min="4360" max="4360" width="8" style="2" customWidth="1"/>
    <col min="4361" max="4361" width="5.875" style="2" customWidth="1"/>
    <col min="4362" max="4608" width="9" style="2"/>
    <col min="4609" max="4609" width="7.125" style="2" customWidth="1"/>
    <col min="4610" max="4610" width="14.5" style="2" customWidth="1"/>
    <col min="4611" max="4611" width="8.25" style="2" customWidth="1"/>
    <col min="4612" max="4612" width="8.125" style="2" customWidth="1"/>
    <col min="4613" max="4614" width="9" style="2" customWidth="1"/>
    <col min="4615" max="4615" width="7.875" style="2" customWidth="1"/>
    <col min="4616" max="4616" width="8" style="2" customWidth="1"/>
    <col min="4617" max="4617" width="5.875" style="2" customWidth="1"/>
    <col min="4618" max="4864" width="9" style="2"/>
    <col min="4865" max="4865" width="7.125" style="2" customWidth="1"/>
    <col min="4866" max="4866" width="14.5" style="2" customWidth="1"/>
    <col min="4867" max="4867" width="8.25" style="2" customWidth="1"/>
    <col min="4868" max="4868" width="8.125" style="2" customWidth="1"/>
    <col min="4869" max="4870" width="9" style="2" customWidth="1"/>
    <col min="4871" max="4871" width="7.875" style="2" customWidth="1"/>
    <col min="4872" max="4872" width="8" style="2" customWidth="1"/>
    <col min="4873" max="4873" width="5.875" style="2" customWidth="1"/>
    <col min="4874" max="5120" width="9" style="2"/>
    <col min="5121" max="5121" width="7.125" style="2" customWidth="1"/>
    <col min="5122" max="5122" width="14.5" style="2" customWidth="1"/>
    <col min="5123" max="5123" width="8.25" style="2" customWidth="1"/>
    <col min="5124" max="5124" width="8.125" style="2" customWidth="1"/>
    <col min="5125" max="5126" width="9" style="2" customWidth="1"/>
    <col min="5127" max="5127" width="7.875" style="2" customWidth="1"/>
    <col min="5128" max="5128" width="8" style="2" customWidth="1"/>
    <col min="5129" max="5129" width="5.875" style="2" customWidth="1"/>
    <col min="5130" max="5376" width="9" style="2"/>
    <col min="5377" max="5377" width="7.125" style="2" customWidth="1"/>
    <col min="5378" max="5378" width="14.5" style="2" customWidth="1"/>
    <col min="5379" max="5379" width="8.25" style="2" customWidth="1"/>
    <col min="5380" max="5380" width="8.125" style="2" customWidth="1"/>
    <col min="5381" max="5382" width="9" style="2" customWidth="1"/>
    <col min="5383" max="5383" width="7.875" style="2" customWidth="1"/>
    <col min="5384" max="5384" width="8" style="2" customWidth="1"/>
    <col min="5385" max="5385" width="5.875" style="2" customWidth="1"/>
    <col min="5386" max="5632" width="9" style="2"/>
    <col min="5633" max="5633" width="7.125" style="2" customWidth="1"/>
    <col min="5634" max="5634" width="14.5" style="2" customWidth="1"/>
    <col min="5635" max="5635" width="8.25" style="2" customWidth="1"/>
    <col min="5636" max="5636" width="8.125" style="2" customWidth="1"/>
    <col min="5637" max="5638" width="9" style="2" customWidth="1"/>
    <col min="5639" max="5639" width="7.875" style="2" customWidth="1"/>
    <col min="5640" max="5640" width="8" style="2" customWidth="1"/>
    <col min="5641" max="5641" width="5.875" style="2" customWidth="1"/>
    <col min="5642" max="5888" width="9" style="2"/>
    <col min="5889" max="5889" width="7.125" style="2" customWidth="1"/>
    <col min="5890" max="5890" width="14.5" style="2" customWidth="1"/>
    <col min="5891" max="5891" width="8.25" style="2" customWidth="1"/>
    <col min="5892" max="5892" width="8.125" style="2" customWidth="1"/>
    <col min="5893" max="5894" width="9" style="2" customWidth="1"/>
    <col min="5895" max="5895" width="7.875" style="2" customWidth="1"/>
    <col min="5896" max="5896" width="8" style="2" customWidth="1"/>
    <col min="5897" max="5897" width="5.875" style="2" customWidth="1"/>
    <col min="5898" max="6144" width="9" style="2"/>
    <col min="6145" max="6145" width="7.125" style="2" customWidth="1"/>
    <col min="6146" max="6146" width="14.5" style="2" customWidth="1"/>
    <col min="6147" max="6147" width="8.25" style="2" customWidth="1"/>
    <col min="6148" max="6148" width="8.125" style="2" customWidth="1"/>
    <col min="6149" max="6150" width="9" style="2" customWidth="1"/>
    <col min="6151" max="6151" width="7.875" style="2" customWidth="1"/>
    <col min="6152" max="6152" width="8" style="2" customWidth="1"/>
    <col min="6153" max="6153" width="5.875" style="2" customWidth="1"/>
    <col min="6154" max="6400" width="9" style="2"/>
    <col min="6401" max="6401" width="7.125" style="2" customWidth="1"/>
    <col min="6402" max="6402" width="14.5" style="2" customWidth="1"/>
    <col min="6403" max="6403" width="8.25" style="2" customWidth="1"/>
    <col min="6404" max="6404" width="8.125" style="2" customWidth="1"/>
    <col min="6405" max="6406" width="9" style="2" customWidth="1"/>
    <col min="6407" max="6407" width="7.875" style="2" customWidth="1"/>
    <col min="6408" max="6408" width="8" style="2" customWidth="1"/>
    <col min="6409" max="6409" width="5.875" style="2" customWidth="1"/>
    <col min="6410" max="6656" width="9" style="2"/>
    <col min="6657" max="6657" width="7.125" style="2" customWidth="1"/>
    <col min="6658" max="6658" width="14.5" style="2" customWidth="1"/>
    <col min="6659" max="6659" width="8.25" style="2" customWidth="1"/>
    <col min="6660" max="6660" width="8.125" style="2" customWidth="1"/>
    <col min="6661" max="6662" width="9" style="2" customWidth="1"/>
    <col min="6663" max="6663" width="7.875" style="2" customWidth="1"/>
    <col min="6664" max="6664" width="8" style="2" customWidth="1"/>
    <col min="6665" max="6665" width="5.875" style="2" customWidth="1"/>
    <col min="6666" max="6912" width="9" style="2"/>
    <col min="6913" max="6913" width="7.125" style="2" customWidth="1"/>
    <col min="6914" max="6914" width="14.5" style="2" customWidth="1"/>
    <col min="6915" max="6915" width="8.25" style="2" customWidth="1"/>
    <col min="6916" max="6916" width="8.125" style="2" customWidth="1"/>
    <col min="6917" max="6918" width="9" style="2" customWidth="1"/>
    <col min="6919" max="6919" width="7.875" style="2" customWidth="1"/>
    <col min="6920" max="6920" width="8" style="2" customWidth="1"/>
    <col min="6921" max="6921" width="5.875" style="2" customWidth="1"/>
    <col min="6922" max="7168" width="9" style="2"/>
    <col min="7169" max="7169" width="7.125" style="2" customWidth="1"/>
    <col min="7170" max="7170" width="14.5" style="2" customWidth="1"/>
    <col min="7171" max="7171" width="8.25" style="2" customWidth="1"/>
    <col min="7172" max="7172" width="8.125" style="2" customWidth="1"/>
    <col min="7173" max="7174" width="9" style="2" customWidth="1"/>
    <col min="7175" max="7175" width="7.875" style="2" customWidth="1"/>
    <col min="7176" max="7176" width="8" style="2" customWidth="1"/>
    <col min="7177" max="7177" width="5.875" style="2" customWidth="1"/>
    <col min="7178" max="7424" width="9" style="2"/>
    <col min="7425" max="7425" width="7.125" style="2" customWidth="1"/>
    <col min="7426" max="7426" width="14.5" style="2" customWidth="1"/>
    <col min="7427" max="7427" width="8.25" style="2" customWidth="1"/>
    <col min="7428" max="7428" width="8.125" style="2" customWidth="1"/>
    <col min="7429" max="7430" width="9" style="2" customWidth="1"/>
    <col min="7431" max="7431" width="7.875" style="2" customWidth="1"/>
    <col min="7432" max="7432" width="8" style="2" customWidth="1"/>
    <col min="7433" max="7433" width="5.875" style="2" customWidth="1"/>
    <col min="7434" max="7680" width="9" style="2"/>
    <col min="7681" max="7681" width="7.125" style="2" customWidth="1"/>
    <col min="7682" max="7682" width="14.5" style="2" customWidth="1"/>
    <col min="7683" max="7683" width="8.25" style="2" customWidth="1"/>
    <col min="7684" max="7684" width="8.125" style="2" customWidth="1"/>
    <col min="7685" max="7686" width="9" style="2" customWidth="1"/>
    <col min="7687" max="7687" width="7.875" style="2" customWidth="1"/>
    <col min="7688" max="7688" width="8" style="2" customWidth="1"/>
    <col min="7689" max="7689" width="5.875" style="2" customWidth="1"/>
    <col min="7690" max="7936" width="9" style="2"/>
    <col min="7937" max="7937" width="7.125" style="2" customWidth="1"/>
    <col min="7938" max="7938" width="14.5" style="2" customWidth="1"/>
    <col min="7939" max="7939" width="8.25" style="2" customWidth="1"/>
    <col min="7940" max="7940" width="8.125" style="2" customWidth="1"/>
    <col min="7941" max="7942" width="9" style="2" customWidth="1"/>
    <col min="7943" max="7943" width="7.875" style="2" customWidth="1"/>
    <col min="7944" max="7944" width="8" style="2" customWidth="1"/>
    <col min="7945" max="7945" width="5.875" style="2" customWidth="1"/>
    <col min="7946" max="8192" width="9" style="2"/>
    <col min="8193" max="8193" width="7.125" style="2" customWidth="1"/>
    <col min="8194" max="8194" width="14.5" style="2" customWidth="1"/>
    <col min="8195" max="8195" width="8.25" style="2" customWidth="1"/>
    <col min="8196" max="8196" width="8.125" style="2" customWidth="1"/>
    <col min="8197" max="8198" width="9" style="2" customWidth="1"/>
    <col min="8199" max="8199" width="7.875" style="2" customWidth="1"/>
    <col min="8200" max="8200" width="8" style="2" customWidth="1"/>
    <col min="8201" max="8201" width="5.875" style="2" customWidth="1"/>
    <col min="8202" max="8448" width="9" style="2"/>
    <col min="8449" max="8449" width="7.125" style="2" customWidth="1"/>
    <col min="8450" max="8450" width="14.5" style="2" customWidth="1"/>
    <col min="8451" max="8451" width="8.25" style="2" customWidth="1"/>
    <col min="8452" max="8452" width="8.125" style="2" customWidth="1"/>
    <col min="8453" max="8454" width="9" style="2" customWidth="1"/>
    <col min="8455" max="8455" width="7.875" style="2" customWidth="1"/>
    <col min="8456" max="8456" width="8" style="2" customWidth="1"/>
    <col min="8457" max="8457" width="5.875" style="2" customWidth="1"/>
    <col min="8458" max="8704" width="9" style="2"/>
    <col min="8705" max="8705" width="7.125" style="2" customWidth="1"/>
    <col min="8706" max="8706" width="14.5" style="2" customWidth="1"/>
    <col min="8707" max="8707" width="8.25" style="2" customWidth="1"/>
    <col min="8708" max="8708" width="8.125" style="2" customWidth="1"/>
    <col min="8709" max="8710" width="9" style="2" customWidth="1"/>
    <col min="8711" max="8711" width="7.875" style="2" customWidth="1"/>
    <col min="8712" max="8712" width="8" style="2" customWidth="1"/>
    <col min="8713" max="8713" width="5.875" style="2" customWidth="1"/>
    <col min="8714" max="8960" width="9" style="2"/>
    <col min="8961" max="8961" width="7.125" style="2" customWidth="1"/>
    <col min="8962" max="8962" width="14.5" style="2" customWidth="1"/>
    <col min="8963" max="8963" width="8.25" style="2" customWidth="1"/>
    <col min="8964" max="8964" width="8.125" style="2" customWidth="1"/>
    <col min="8965" max="8966" width="9" style="2" customWidth="1"/>
    <col min="8967" max="8967" width="7.875" style="2" customWidth="1"/>
    <col min="8968" max="8968" width="8" style="2" customWidth="1"/>
    <col min="8969" max="8969" width="5.875" style="2" customWidth="1"/>
    <col min="8970" max="9216" width="9" style="2"/>
    <col min="9217" max="9217" width="7.125" style="2" customWidth="1"/>
    <col min="9218" max="9218" width="14.5" style="2" customWidth="1"/>
    <col min="9219" max="9219" width="8.25" style="2" customWidth="1"/>
    <col min="9220" max="9220" width="8.125" style="2" customWidth="1"/>
    <col min="9221" max="9222" width="9" style="2" customWidth="1"/>
    <col min="9223" max="9223" width="7.875" style="2" customWidth="1"/>
    <col min="9224" max="9224" width="8" style="2" customWidth="1"/>
    <col min="9225" max="9225" width="5.875" style="2" customWidth="1"/>
    <col min="9226" max="9472" width="9" style="2"/>
    <col min="9473" max="9473" width="7.125" style="2" customWidth="1"/>
    <col min="9474" max="9474" width="14.5" style="2" customWidth="1"/>
    <col min="9475" max="9475" width="8.25" style="2" customWidth="1"/>
    <col min="9476" max="9476" width="8.125" style="2" customWidth="1"/>
    <col min="9477" max="9478" width="9" style="2" customWidth="1"/>
    <col min="9479" max="9479" width="7.875" style="2" customWidth="1"/>
    <col min="9480" max="9480" width="8" style="2" customWidth="1"/>
    <col min="9481" max="9481" width="5.875" style="2" customWidth="1"/>
    <col min="9482" max="9728" width="9" style="2"/>
    <col min="9729" max="9729" width="7.125" style="2" customWidth="1"/>
    <col min="9730" max="9730" width="14.5" style="2" customWidth="1"/>
    <col min="9731" max="9731" width="8.25" style="2" customWidth="1"/>
    <col min="9732" max="9732" width="8.125" style="2" customWidth="1"/>
    <col min="9733" max="9734" width="9" style="2" customWidth="1"/>
    <col min="9735" max="9735" width="7.875" style="2" customWidth="1"/>
    <col min="9736" max="9736" width="8" style="2" customWidth="1"/>
    <col min="9737" max="9737" width="5.875" style="2" customWidth="1"/>
    <col min="9738" max="9984" width="9" style="2"/>
    <col min="9985" max="9985" width="7.125" style="2" customWidth="1"/>
    <col min="9986" max="9986" width="14.5" style="2" customWidth="1"/>
    <col min="9987" max="9987" width="8.25" style="2" customWidth="1"/>
    <col min="9988" max="9988" width="8.125" style="2" customWidth="1"/>
    <col min="9989" max="9990" width="9" style="2" customWidth="1"/>
    <col min="9991" max="9991" width="7.875" style="2" customWidth="1"/>
    <col min="9992" max="9992" width="8" style="2" customWidth="1"/>
    <col min="9993" max="9993" width="5.875" style="2" customWidth="1"/>
    <col min="9994" max="10240" width="9" style="2"/>
    <col min="10241" max="10241" width="7.125" style="2" customWidth="1"/>
    <col min="10242" max="10242" width="14.5" style="2" customWidth="1"/>
    <col min="10243" max="10243" width="8.25" style="2" customWidth="1"/>
    <col min="10244" max="10244" width="8.125" style="2" customWidth="1"/>
    <col min="10245" max="10246" width="9" style="2" customWidth="1"/>
    <col min="10247" max="10247" width="7.875" style="2" customWidth="1"/>
    <col min="10248" max="10248" width="8" style="2" customWidth="1"/>
    <col min="10249" max="10249" width="5.875" style="2" customWidth="1"/>
    <col min="10250" max="10496" width="9" style="2"/>
    <col min="10497" max="10497" width="7.125" style="2" customWidth="1"/>
    <col min="10498" max="10498" width="14.5" style="2" customWidth="1"/>
    <col min="10499" max="10499" width="8.25" style="2" customWidth="1"/>
    <col min="10500" max="10500" width="8.125" style="2" customWidth="1"/>
    <col min="10501" max="10502" width="9" style="2" customWidth="1"/>
    <col min="10503" max="10503" width="7.875" style="2" customWidth="1"/>
    <col min="10504" max="10504" width="8" style="2" customWidth="1"/>
    <col min="10505" max="10505" width="5.875" style="2" customWidth="1"/>
    <col min="10506" max="10752" width="9" style="2"/>
    <col min="10753" max="10753" width="7.125" style="2" customWidth="1"/>
    <col min="10754" max="10754" width="14.5" style="2" customWidth="1"/>
    <col min="10755" max="10755" width="8.25" style="2" customWidth="1"/>
    <col min="10756" max="10756" width="8.125" style="2" customWidth="1"/>
    <col min="10757" max="10758" width="9" style="2" customWidth="1"/>
    <col min="10759" max="10759" width="7.875" style="2" customWidth="1"/>
    <col min="10760" max="10760" width="8" style="2" customWidth="1"/>
    <col min="10761" max="10761" width="5.875" style="2" customWidth="1"/>
    <col min="10762" max="11008" width="9" style="2"/>
    <col min="11009" max="11009" width="7.125" style="2" customWidth="1"/>
    <col min="11010" max="11010" width="14.5" style="2" customWidth="1"/>
    <col min="11011" max="11011" width="8.25" style="2" customWidth="1"/>
    <col min="11012" max="11012" width="8.125" style="2" customWidth="1"/>
    <col min="11013" max="11014" width="9" style="2" customWidth="1"/>
    <col min="11015" max="11015" width="7.875" style="2" customWidth="1"/>
    <col min="11016" max="11016" width="8" style="2" customWidth="1"/>
    <col min="11017" max="11017" width="5.875" style="2" customWidth="1"/>
    <col min="11018" max="11264" width="9" style="2"/>
    <col min="11265" max="11265" width="7.125" style="2" customWidth="1"/>
    <col min="11266" max="11266" width="14.5" style="2" customWidth="1"/>
    <col min="11267" max="11267" width="8.25" style="2" customWidth="1"/>
    <col min="11268" max="11268" width="8.125" style="2" customWidth="1"/>
    <col min="11269" max="11270" width="9" style="2" customWidth="1"/>
    <col min="11271" max="11271" width="7.875" style="2" customWidth="1"/>
    <col min="11272" max="11272" width="8" style="2" customWidth="1"/>
    <col min="11273" max="11273" width="5.875" style="2" customWidth="1"/>
    <col min="11274" max="11520" width="9" style="2"/>
    <col min="11521" max="11521" width="7.125" style="2" customWidth="1"/>
    <col min="11522" max="11522" width="14.5" style="2" customWidth="1"/>
    <col min="11523" max="11523" width="8.25" style="2" customWidth="1"/>
    <col min="11524" max="11524" width="8.125" style="2" customWidth="1"/>
    <col min="11525" max="11526" width="9" style="2" customWidth="1"/>
    <col min="11527" max="11527" width="7.875" style="2" customWidth="1"/>
    <col min="11528" max="11528" width="8" style="2" customWidth="1"/>
    <col min="11529" max="11529" width="5.875" style="2" customWidth="1"/>
    <col min="11530" max="11776" width="9" style="2"/>
    <col min="11777" max="11777" width="7.125" style="2" customWidth="1"/>
    <col min="11778" max="11778" width="14.5" style="2" customWidth="1"/>
    <col min="11779" max="11779" width="8.25" style="2" customWidth="1"/>
    <col min="11780" max="11780" width="8.125" style="2" customWidth="1"/>
    <col min="11781" max="11782" width="9" style="2" customWidth="1"/>
    <col min="11783" max="11783" width="7.875" style="2" customWidth="1"/>
    <col min="11784" max="11784" width="8" style="2" customWidth="1"/>
    <col min="11785" max="11785" width="5.875" style="2" customWidth="1"/>
    <col min="11786" max="12032" width="9" style="2"/>
    <col min="12033" max="12033" width="7.125" style="2" customWidth="1"/>
    <col min="12034" max="12034" width="14.5" style="2" customWidth="1"/>
    <col min="12035" max="12035" width="8.25" style="2" customWidth="1"/>
    <col min="12036" max="12036" width="8.125" style="2" customWidth="1"/>
    <col min="12037" max="12038" width="9" style="2" customWidth="1"/>
    <col min="12039" max="12039" width="7.875" style="2" customWidth="1"/>
    <col min="12040" max="12040" width="8" style="2" customWidth="1"/>
    <col min="12041" max="12041" width="5.875" style="2" customWidth="1"/>
    <col min="12042" max="12288" width="9" style="2"/>
    <col min="12289" max="12289" width="7.125" style="2" customWidth="1"/>
    <col min="12290" max="12290" width="14.5" style="2" customWidth="1"/>
    <col min="12291" max="12291" width="8.25" style="2" customWidth="1"/>
    <col min="12292" max="12292" width="8.125" style="2" customWidth="1"/>
    <col min="12293" max="12294" width="9" style="2" customWidth="1"/>
    <col min="12295" max="12295" width="7.875" style="2" customWidth="1"/>
    <col min="12296" max="12296" width="8" style="2" customWidth="1"/>
    <col min="12297" max="12297" width="5.875" style="2" customWidth="1"/>
    <col min="12298" max="12544" width="9" style="2"/>
    <col min="12545" max="12545" width="7.125" style="2" customWidth="1"/>
    <col min="12546" max="12546" width="14.5" style="2" customWidth="1"/>
    <col min="12547" max="12547" width="8.25" style="2" customWidth="1"/>
    <col min="12548" max="12548" width="8.125" style="2" customWidth="1"/>
    <col min="12549" max="12550" width="9" style="2" customWidth="1"/>
    <col min="12551" max="12551" width="7.875" style="2" customWidth="1"/>
    <col min="12552" max="12552" width="8" style="2" customWidth="1"/>
    <col min="12553" max="12553" width="5.875" style="2" customWidth="1"/>
    <col min="12554" max="12800" width="9" style="2"/>
    <col min="12801" max="12801" width="7.125" style="2" customWidth="1"/>
    <col min="12802" max="12802" width="14.5" style="2" customWidth="1"/>
    <col min="12803" max="12803" width="8.25" style="2" customWidth="1"/>
    <col min="12804" max="12804" width="8.125" style="2" customWidth="1"/>
    <col min="12805" max="12806" width="9" style="2" customWidth="1"/>
    <col min="12807" max="12807" width="7.875" style="2" customWidth="1"/>
    <col min="12808" max="12808" width="8" style="2" customWidth="1"/>
    <col min="12809" max="12809" width="5.875" style="2" customWidth="1"/>
    <col min="12810" max="13056" width="9" style="2"/>
    <col min="13057" max="13057" width="7.125" style="2" customWidth="1"/>
    <col min="13058" max="13058" width="14.5" style="2" customWidth="1"/>
    <col min="13059" max="13059" width="8.25" style="2" customWidth="1"/>
    <col min="13060" max="13060" width="8.125" style="2" customWidth="1"/>
    <col min="13061" max="13062" width="9" style="2" customWidth="1"/>
    <col min="13063" max="13063" width="7.875" style="2" customWidth="1"/>
    <col min="13064" max="13064" width="8" style="2" customWidth="1"/>
    <col min="13065" max="13065" width="5.875" style="2" customWidth="1"/>
    <col min="13066" max="13312" width="9" style="2"/>
    <col min="13313" max="13313" width="7.125" style="2" customWidth="1"/>
    <col min="13314" max="13314" width="14.5" style="2" customWidth="1"/>
    <col min="13315" max="13315" width="8.25" style="2" customWidth="1"/>
    <col min="13316" max="13316" width="8.125" style="2" customWidth="1"/>
    <col min="13317" max="13318" width="9" style="2" customWidth="1"/>
    <col min="13319" max="13319" width="7.875" style="2" customWidth="1"/>
    <col min="13320" max="13320" width="8" style="2" customWidth="1"/>
    <col min="13321" max="13321" width="5.875" style="2" customWidth="1"/>
    <col min="13322" max="13568" width="9" style="2"/>
    <col min="13569" max="13569" width="7.125" style="2" customWidth="1"/>
    <col min="13570" max="13570" width="14.5" style="2" customWidth="1"/>
    <col min="13571" max="13571" width="8.25" style="2" customWidth="1"/>
    <col min="13572" max="13572" width="8.125" style="2" customWidth="1"/>
    <col min="13573" max="13574" width="9" style="2" customWidth="1"/>
    <col min="13575" max="13575" width="7.875" style="2" customWidth="1"/>
    <col min="13576" max="13576" width="8" style="2" customWidth="1"/>
    <col min="13577" max="13577" width="5.875" style="2" customWidth="1"/>
    <col min="13578" max="13824" width="9" style="2"/>
    <col min="13825" max="13825" width="7.125" style="2" customWidth="1"/>
    <col min="13826" max="13826" width="14.5" style="2" customWidth="1"/>
    <col min="13827" max="13827" width="8.25" style="2" customWidth="1"/>
    <col min="13828" max="13828" width="8.125" style="2" customWidth="1"/>
    <col min="13829" max="13830" width="9" style="2" customWidth="1"/>
    <col min="13831" max="13831" width="7.875" style="2" customWidth="1"/>
    <col min="13832" max="13832" width="8" style="2" customWidth="1"/>
    <col min="13833" max="13833" width="5.875" style="2" customWidth="1"/>
    <col min="13834" max="14080" width="9" style="2"/>
    <col min="14081" max="14081" width="7.125" style="2" customWidth="1"/>
    <col min="14082" max="14082" width="14.5" style="2" customWidth="1"/>
    <col min="14083" max="14083" width="8.25" style="2" customWidth="1"/>
    <col min="14084" max="14084" width="8.125" style="2" customWidth="1"/>
    <col min="14085" max="14086" width="9" style="2" customWidth="1"/>
    <col min="14087" max="14087" width="7.875" style="2" customWidth="1"/>
    <col min="14088" max="14088" width="8" style="2" customWidth="1"/>
    <col min="14089" max="14089" width="5.875" style="2" customWidth="1"/>
    <col min="14090" max="14336" width="9" style="2"/>
    <col min="14337" max="14337" width="7.125" style="2" customWidth="1"/>
    <col min="14338" max="14338" width="14.5" style="2" customWidth="1"/>
    <col min="14339" max="14339" width="8.25" style="2" customWidth="1"/>
    <col min="14340" max="14340" width="8.125" style="2" customWidth="1"/>
    <col min="14341" max="14342" width="9" style="2" customWidth="1"/>
    <col min="14343" max="14343" width="7.875" style="2" customWidth="1"/>
    <col min="14344" max="14344" width="8" style="2" customWidth="1"/>
    <col min="14345" max="14345" width="5.875" style="2" customWidth="1"/>
    <col min="14346" max="14592" width="9" style="2"/>
    <col min="14593" max="14593" width="7.125" style="2" customWidth="1"/>
    <col min="14594" max="14594" width="14.5" style="2" customWidth="1"/>
    <col min="14595" max="14595" width="8.25" style="2" customWidth="1"/>
    <col min="14596" max="14596" width="8.125" style="2" customWidth="1"/>
    <col min="14597" max="14598" width="9" style="2" customWidth="1"/>
    <col min="14599" max="14599" width="7.875" style="2" customWidth="1"/>
    <col min="14600" max="14600" width="8" style="2" customWidth="1"/>
    <col min="14601" max="14601" width="5.875" style="2" customWidth="1"/>
    <col min="14602" max="14848" width="9" style="2"/>
    <col min="14849" max="14849" width="7.125" style="2" customWidth="1"/>
    <col min="14850" max="14850" width="14.5" style="2" customWidth="1"/>
    <col min="14851" max="14851" width="8.25" style="2" customWidth="1"/>
    <col min="14852" max="14852" width="8.125" style="2" customWidth="1"/>
    <col min="14853" max="14854" width="9" style="2" customWidth="1"/>
    <col min="14855" max="14855" width="7.875" style="2" customWidth="1"/>
    <col min="14856" max="14856" width="8" style="2" customWidth="1"/>
    <col min="14857" max="14857" width="5.875" style="2" customWidth="1"/>
    <col min="14858" max="15104" width="9" style="2"/>
    <col min="15105" max="15105" width="7.125" style="2" customWidth="1"/>
    <col min="15106" max="15106" width="14.5" style="2" customWidth="1"/>
    <col min="15107" max="15107" width="8.25" style="2" customWidth="1"/>
    <col min="15108" max="15108" width="8.125" style="2" customWidth="1"/>
    <col min="15109" max="15110" width="9" style="2" customWidth="1"/>
    <col min="15111" max="15111" width="7.875" style="2" customWidth="1"/>
    <col min="15112" max="15112" width="8" style="2" customWidth="1"/>
    <col min="15113" max="15113" width="5.875" style="2" customWidth="1"/>
    <col min="15114" max="15360" width="9" style="2"/>
    <col min="15361" max="15361" width="7.125" style="2" customWidth="1"/>
    <col min="15362" max="15362" width="14.5" style="2" customWidth="1"/>
    <col min="15363" max="15363" width="8.25" style="2" customWidth="1"/>
    <col min="15364" max="15364" width="8.125" style="2" customWidth="1"/>
    <col min="15365" max="15366" width="9" style="2" customWidth="1"/>
    <col min="15367" max="15367" width="7.875" style="2" customWidth="1"/>
    <col min="15368" max="15368" width="8" style="2" customWidth="1"/>
    <col min="15369" max="15369" width="5.875" style="2" customWidth="1"/>
    <col min="15370" max="15616" width="9" style="2"/>
    <col min="15617" max="15617" width="7.125" style="2" customWidth="1"/>
    <col min="15618" max="15618" width="14.5" style="2" customWidth="1"/>
    <col min="15619" max="15619" width="8.25" style="2" customWidth="1"/>
    <col min="15620" max="15620" width="8.125" style="2" customWidth="1"/>
    <col min="15621" max="15622" width="9" style="2" customWidth="1"/>
    <col min="15623" max="15623" width="7.875" style="2" customWidth="1"/>
    <col min="15624" max="15624" width="8" style="2" customWidth="1"/>
    <col min="15625" max="15625" width="5.875" style="2" customWidth="1"/>
    <col min="15626" max="15872" width="9" style="2"/>
    <col min="15873" max="15873" width="7.125" style="2" customWidth="1"/>
    <col min="15874" max="15874" width="14.5" style="2" customWidth="1"/>
    <col min="15875" max="15875" width="8.25" style="2" customWidth="1"/>
    <col min="15876" max="15876" width="8.125" style="2" customWidth="1"/>
    <col min="15877" max="15878" width="9" style="2" customWidth="1"/>
    <col min="15879" max="15879" width="7.875" style="2" customWidth="1"/>
    <col min="15880" max="15880" width="8" style="2" customWidth="1"/>
    <col min="15881" max="15881" width="5.875" style="2" customWidth="1"/>
    <col min="15882" max="16128" width="9" style="2"/>
    <col min="16129" max="16129" width="7.125" style="2" customWidth="1"/>
    <col min="16130" max="16130" width="14.5" style="2" customWidth="1"/>
    <col min="16131" max="16131" width="8.25" style="2" customWidth="1"/>
    <col min="16132" max="16132" width="8.125" style="2" customWidth="1"/>
    <col min="16133" max="16134" width="9" style="2" customWidth="1"/>
    <col min="16135" max="16135" width="7.875" style="2" customWidth="1"/>
    <col min="16136" max="16136" width="8" style="2" customWidth="1"/>
    <col min="16137" max="16137" width="5.875" style="2" customWidth="1"/>
    <col min="16138" max="16384" width="9" style="2"/>
  </cols>
  <sheetData>
    <row r="1" spans="1:9" ht="24" customHeight="1">
      <c r="A1" s="61" t="s">
        <v>0</v>
      </c>
      <c r="B1" s="61"/>
      <c r="C1" s="61"/>
      <c r="D1" s="61"/>
      <c r="E1" s="61"/>
      <c r="F1" s="61"/>
      <c r="G1" s="61"/>
      <c r="H1" s="61"/>
    </row>
    <row r="2" spans="1:9" s="4" customFormat="1" ht="32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24.95" customHeight="1">
      <c r="A3" s="5" t="s">
        <v>20</v>
      </c>
      <c r="B3" s="6" t="s">
        <v>21</v>
      </c>
      <c r="C3" s="5" t="s">
        <v>22</v>
      </c>
      <c r="D3" s="5">
        <v>153.5</v>
      </c>
      <c r="E3" s="5">
        <f t="shared" ref="E3:E14" si="0">D3*0.25</f>
        <v>38.375</v>
      </c>
      <c r="F3" s="5">
        <v>85.44</v>
      </c>
      <c r="G3" s="5">
        <f t="shared" ref="G3:G14" si="1">F3*0.5</f>
        <v>42.72</v>
      </c>
      <c r="H3" s="7">
        <f t="shared" ref="H3:H14" si="2">E3+G3</f>
        <v>81.094999999999999</v>
      </c>
      <c r="I3" s="7">
        <v>1</v>
      </c>
    </row>
    <row r="4" spans="1:9" ht="24.95" customHeight="1">
      <c r="A4" s="5" t="s">
        <v>23</v>
      </c>
      <c r="B4" s="6" t="s">
        <v>24</v>
      </c>
      <c r="C4" s="5" t="s">
        <v>22</v>
      </c>
      <c r="D4" s="5">
        <v>144</v>
      </c>
      <c r="E4" s="5">
        <f t="shared" si="0"/>
        <v>36</v>
      </c>
      <c r="F4" s="5">
        <v>85.6</v>
      </c>
      <c r="G4" s="5">
        <f t="shared" si="1"/>
        <v>42.8</v>
      </c>
      <c r="H4" s="7">
        <f t="shared" si="2"/>
        <v>78.8</v>
      </c>
      <c r="I4" s="7">
        <v>2</v>
      </c>
    </row>
    <row r="5" spans="1:9" ht="24.95" customHeight="1">
      <c r="A5" s="5" t="s">
        <v>25</v>
      </c>
      <c r="B5" s="6" t="s">
        <v>26</v>
      </c>
      <c r="C5" s="5" t="s">
        <v>22</v>
      </c>
      <c r="D5" s="5">
        <v>148</v>
      </c>
      <c r="E5" s="5">
        <f t="shared" si="0"/>
        <v>37</v>
      </c>
      <c r="F5" s="5">
        <v>83.02</v>
      </c>
      <c r="G5" s="5">
        <f t="shared" si="1"/>
        <v>41.51</v>
      </c>
      <c r="H5" s="7">
        <f t="shared" si="2"/>
        <v>78.509999999999991</v>
      </c>
      <c r="I5" s="7">
        <v>3</v>
      </c>
    </row>
    <row r="6" spans="1:9" ht="24.95" customHeight="1">
      <c r="A6" s="5" t="s">
        <v>27</v>
      </c>
      <c r="B6" s="6" t="s">
        <v>28</v>
      </c>
      <c r="C6" s="5" t="s">
        <v>22</v>
      </c>
      <c r="D6" s="5">
        <v>143.5</v>
      </c>
      <c r="E6" s="5">
        <f t="shared" si="0"/>
        <v>35.875</v>
      </c>
      <c r="F6" s="5">
        <v>84.04</v>
      </c>
      <c r="G6" s="5">
        <f t="shared" si="1"/>
        <v>42.02</v>
      </c>
      <c r="H6" s="7">
        <f t="shared" si="2"/>
        <v>77.89500000000001</v>
      </c>
      <c r="I6" s="7">
        <v>4</v>
      </c>
    </row>
    <row r="7" spans="1:9" ht="24.95" customHeight="1">
      <c r="A7" s="5" t="s">
        <v>29</v>
      </c>
      <c r="B7" s="6" t="s">
        <v>30</v>
      </c>
      <c r="C7" s="5" t="s">
        <v>22</v>
      </c>
      <c r="D7" s="5">
        <v>134.5</v>
      </c>
      <c r="E7" s="5">
        <f t="shared" si="0"/>
        <v>33.625</v>
      </c>
      <c r="F7" s="5">
        <v>87.42</v>
      </c>
      <c r="G7" s="5">
        <f t="shared" si="1"/>
        <v>43.71</v>
      </c>
      <c r="H7" s="7">
        <f t="shared" si="2"/>
        <v>77.335000000000008</v>
      </c>
      <c r="I7" s="7">
        <v>5</v>
      </c>
    </row>
    <row r="8" spans="1:9" ht="24.95" customHeight="1">
      <c r="A8" s="5" t="s">
        <v>31</v>
      </c>
      <c r="B8" s="6" t="s">
        <v>32</v>
      </c>
      <c r="C8" s="5" t="s">
        <v>22</v>
      </c>
      <c r="D8" s="5">
        <v>125</v>
      </c>
      <c r="E8" s="5">
        <f t="shared" si="0"/>
        <v>31.25</v>
      </c>
      <c r="F8" s="5">
        <v>88.72</v>
      </c>
      <c r="G8" s="5">
        <f t="shared" si="1"/>
        <v>44.36</v>
      </c>
      <c r="H8" s="7">
        <f t="shared" si="2"/>
        <v>75.61</v>
      </c>
      <c r="I8" s="7">
        <v>6</v>
      </c>
    </row>
    <row r="9" spans="1:9" ht="24.95" customHeight="1">
      <c r="A9" s="5" t="s">
        <v>33</v>
      </c>
      <c r="B9" s="6" t="s">
        <v>34</v>
      </c>
      <c r="C9" s="5" t="s">
        <v>22</v>
      </c>
      <c r="D9" s="5">
        <v>130</v>
      </c>
      <c r="E9" s="5">
        <f t="shared" si="0"/>
        <v>32.5</v>
      </c>
      <c r="F9" s="5">
        <v>85.72</v>
      </c>
      <c r="G9" s="5">
        <f t="shared" si="1"/>
        <v>42.86</v>
      </c>
      <c r="H9" s="7">
        <f t="shared" si="2"/>
        <v>75.36</v>
      </c>
      <c r="I9" s="7">
        <v>7</v>
      </c>
    </row>
    <row r="10" spans="1:9" ht="24.95" customHeight="1">
      <c r="A10" s="5" t="s">
        <v>35</v>
      </c>
      <c r="B10" s="6" t="s">
        <v>36</v>
      </c>
      <c r="C10" s="5" t="s">
        <v>22</v>
      </c>
      <c r="D10" s="5">
        <v>130</v>
      </c>
      <c r="E10" s="5">
        <f t="shared" si="0"/>
        <v>32.5</v>
      </c>
      <c r="F10" s="5">
        <v>85.26</v>
      </c>
      <c r="G10" s="5">
        <f t="shared" si="1"/>
        <v>42.63</v>
      </c>
      <c r="H10" s="7">
        <f t="shared" si="2"/>
        <v>75.13</v>
      </c>
      <c r="I10" s="7">
        <v>8</v>
      </c>
    </row>
    <row r="11" spans="1:9" ht="24.95" customHeight="1">
      <c r="A11" s="5" t="s">
        <v>37</v>
      </c>
      <c r="B11" s="6" t="s">
        <v>38</v>
      </c>
      <c r="C11" s="5" t="s">
        <v>22</v>
      </c>
      <c r="D11" s="5">
        <v>133.5</v>
      </c>
      <c r="E11" s="5">
        <f t="shared" si="0"/>
        <v>33.375</v>
      </c>
      <c r="F11" s="5">
        <v>82.66</v>
      </c>
      <c r="G11" s="5">
        <f t="shared" si="1"/>
        <v>41.33</v>
      </c>
      <c r="H11" s="7">
        <f t="shared" si="2"/>
        <v>74.704999999999998</v>
      </c>
      <c r="I11" s="7">
        <v>9</v>
      </c>
    </row>
    <row r="12" spans="1:9" ht="24.95" customHeight="1">
      <c r="A12" s="5" t="s">
        <v>39</v>
      </c>
      <c r="B12" s="6" t="s">
        <v>40</v>
      </c>
      <c r="C12" s="5" t="s">
        <v>22</v>
      </c>
      <c r="D12" s="5">
        <v>128.5</v>
      </c>
      <c r="E12" s="5">
        <f t="shared" si="0"/>
        <v>32.125</v>
      </c>
      <c r="F12" s="5">
        <v>85.08</v>
      </c>
      <c r="G12" s="5">
        <f t="shared" si="1"/>
        <v>42.54</v>
      </c>
      <c r="H12" s="7">
        <f t="shared" si="2"/>
        <v>74.664999999999992</v>
      </c>
      <c r="I12" s="7">
        <v>10</v>
      </c>
    </row>
    <row r="13" spans="1:9" ht="24.95" customHeight="1">
      <c r="A13" s="5" t="s">
        <v>41</v>
      </c>
      <c r="B13" s="6" t="s">
        <v>42</v>
      </c>
      <c r="C13" s="5" t="s">
        <v>22</v>
      </c>
      <c r="D13" s="5">
        <v>122</v>
      </c>
      <c r="E13" s="5">
        <f t="shared" si="0"/>
        <v>30.5</v>
      </c>
      <c r="F13" s="5">
        <v>84.08</v>
      </c>
      <c r="G13" s="5">
        <f t="shared" si="1"/>
        <v>42.04</v>
      </c>
      <c r="H13" s="7">
        <f t="shared" si="2"/>
        <v>72.539999999999992</v>
      </c>
      <c r="I13" s="7">
        <v>11</v>
      </c>
    </row>
    <row r="14" spans="1:9" ht="24.95" customHeight="1">
      <c r="A14" s="5" t="s">
        <v>43</v>
      </c>
      <c r="B14" s="6" t="s">
        <v>44</v>
      </c>
      <c r="C14" s="5" t="s">
        <v>22</v>
      </c>
      <c r="D14" s="5">
        <v>101.5</v>
      </c>
      <c r="E14" s="5">
        <f t="shared" si="0"/>
        <v>25.375</v>
      </c>
      <c r="F14" s="5">
        <v>80.98</v>
      </c>
      <c r="G14" s="5">
        <f t="shared" si="1"/>
        <v>40.49</v>
      </c>
      <c r="H14" s="7">
        <f t="shared" si="2"/>
        <v>65.865000000000009</v>
      </c>
      <c r="I14" s="7">
        <v>12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40"/>
  <sheetViews>
    <sheetView showGridLines="0" workbookViewId="0">
      <selection activeCell="N19" sqref="N19"/>
    </sheetView>
  </sheetViews>
  <sheetFormatPr defaultRowHeight="13.5"/>
  <cols>
    <col min="1" max="1" width="10.375" style="20" customWidth="1"/>
    <col min="2" max="2" width="13.5" style="20" customWidth="1"/>
    <col min="3" max="3" width="10.375" style="20" customWidth="1"/>
    <col min="4" max="4" width="8.25" style="20" customWidth="1"/>
    <col min="5" max="5" width="8.25" style="21" customWidth="1"/>
    <col min="6" max="8" width="9.25" style="20" customWidth="1"/>
    <col min="9" max="9" width="9.5" style="21" customWidth="1"/>
    <col min="10" max="10" width="10.375" style="21" customWidth="1"/>
    <col min="11" max="11" width="7" style="21" customWidth="1"/>
  </cols>
  <sheetData>
    <row r="1" spans="1:11" ht="28.5" customHeight="1">
      <c r="A1" s="62" t="s">
        <v>164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33" customHeight="1">
      <c r="A2" s="11" t="s">
        <v>165</v>
      </c>
      <c r="B2" s="11" t="s">
        <v>47</v>
      </c>
      <c r="C2" s="11" t="s">
        <v>166</v>
      </c>
      <c r="D2" s="11" t="s">
        <v>167</v>
      </c>
      <c r="E2" s="12" t="s">
        <v>168</v>
      </c>
      <c r="F2" s="11" t="s">
        <v>169</v>
      </c>
      <c r="G2" s="11" t="s">
        <v>170</v>
      </c>
      <c r="H2" s="11" t="s">
        <v>171</v>
      </c>
      <c r="I2" s="12" t="s">
        <v>172</v>
      </c>
      <c r="J2" s="12" t="s">
        <v>173</v>
      </c>
      <c r="K2" s="12" t="s">
        <v>174</v>
      </c>
    </row>
    <row r="3" spans="1:11" ht="21" customHeight="1">
      <c r="A3" s="11" t="s">
        <v>175</v>
      </c>
      <c r="B3" s="11" t="s">
        <v>176</v>
      </c>
      <c r="C3" s="11" t="s">
        <v>177</v>
      </c>
      <c r="D3" s="12">
        <v>161</v>
      </c>
      <c r="E3" s="11">
        <f t="shared" ref="E3:E40" si="0">D3*0.25</f>
        <v>40.25</v>
      </c>
      <c r="F3" s="12">
        <v>89.6</v>
      </c>
      <c r="G3" s="33">
        <v>0.99717391752789997</v>
      </c>
      <c r="H3" s="33">
        <f t="shared" ref="H3:H39" si="1">F3*G3</f>
        <v>89.346783010499834</v>
      </c>
      <c r="I3" s="33">
        <f t="shared" ref="I3:I39" si="2">H3*0.5</f>
        <v>44.673391505249917</v>
      </c>
      <c r="J3" s="33">
        <f t="shared" ref="J3:J40" si="3">I3+E3</f>
        <v>84.923391505249924</v>
      </c>
      <c r="K3" s="34">
        <f>RANK(J3,J$3:J$40)</f>
        <v>1</v>
      </c>
    </row>
    <row r="4" spans="1:11" ht="20.100000000000001" customHeight="1">
      <c r="A4" s="11" t="s">
        <v>178</v>
      </c>
      <c r="B4" s="11" t="s">
        <v>179</v>
      </c>
      <c r="C4" s="11" t="s">
        <v>177</v>
      </c>
      <c r="D4" s="15">
        <v>158</v>
      </c>
      <c r="E4" s="11">
        <f t="shared" si="0"/>
        <v>39.5</v>
      </c>
      <c r="F4" s="15">
        <v>88</v>
      </c>
      <c r="G4" s="33">
        <v>1.0012178653388899</v>
      </c>
      <c r="H4" s="33">
        <f t="shared" si="1"/>
        <v>88.107172149822304</v>
      </c>
      <c r="I4" s="33">
        <f t="shared" si="2"/>
        <v>44.053586074911152</v>
      </c>
      <c r="J4" s="33">
        <f t="shared" si="3"/>
        <v>83.553586074911152</v>
      </c>
      <c r="K4" s="34">
        <f t="shared" ref="K4:K40" si="4">RANK(J4,J$3:J$40)</f>
        <v>2</v>
      </c>
    </row>
    <row r="5" spans="1:11" ht="20.100000000000001" customHeight="1">
      <c r="A5" s="11" t="s">
        <v>180</v>
      </c>
      <c r="B5" s="11" t="s">
        <v>181</v>
      </c>
      <c r="C5" s="11" t="s">
        <v>177</v>
      </c>
      <c r="D5" s="15">
        <v>153</v>
      </c>
      <c r="E5" s="11">
        <f t="shared" si="0"/>
        <v>38.25</v>
      </c>
      <c r="F5" s="15">
        <v>88.6</v>
      </c>
      <c r="G5" s="33">
        <v>1.0012178653388899</v>
      </c>
      <c r="H5" s="33">
        <f t="shared" si="1"/>
        <v>88.707902869025645</v>
      </c>
      <c r="I5" s="33">
        <f t="shared" si="2"/>
        <v>44.353951434512823</v>
      </c>
      <c r="J5" s="33">
        <f t="shared" si="3"/>
        <v>82.603951434512823</v>
      </c>
      <c r="K5" s="34">
        <f t="shared" si="4"/>
        <v>3</v>
      </c>
    </row>
    <row r="6" spans="1:11" ht="20.100000000000001" customHeight="1">
      <c r="A6" s="11" t="s">
        <v>182</v>
      </c>
      <c r="B6" s="11" t="s">
        <v>183</v>
      </c>
      <c r="C6" s="11" t="s">
        <v>177</v>
      </c>
      <c r="D6" s="35">
        <v>151.5</v>
      </c>
      <c r="E6" s="11">
        <f t="shared" si="0"/>
        <v>37.875</v>
      </c>
      <c r="F6" s="35">
        <v>89.3</v>
      </c>
      <c r="G6" s="33">
        <v>1.0012178653388895</v>
      </c>
      <c r="H6" s="33">
        <f t="shared" si="1"/>
        <v>89.408755374762819</v>
      </c>
      <c r="I6" s="33">
        <f t="shared" si="2"/>
        <v>44.70437768738141</v>
      </c>
      <c r="J6" s="33">
        <f t="shared" si="3"/>
        <v>82.57937768738141</v>
      </c>
      <c r="K6" s="34">
        <f t="shared" si="4"/>
        <v>4</v>
      </c>
    </row>
    <row r="7" spans="1:11" ht="20.100000000000001" customHeight="1">
      <c r="A7" s="11" t="s">
        <v>184</v>
      </c>
      <c r="B7" s="11" t="s">
        <v>185</v>
      </c>
      <c r="C7" s="11" t="s">
        <v>177</v>
      </c>
      <c r="D7" s="12">
        <v>151</v>
      </c>
      <c r="E7" s="11">
        <f t="shared" si="0"/>
        <v>37.75</v>
      </c>
      <c r="F7" s="12">
        <v>89.5</v>
      </c>
      <c r="G7" s="33">
        <v>1.0012178653388895</v>
      </c>
      <c r="H7" s="33">
        <f t="shared" si="1"/>
        <v>89.608998947830599</v>
      </c>
      <c r="I7" s="33">
        <f t="shared" si="2"/>
        <v>44.8044994739153</v>
      </c>
      <c r="J7" s="33">
        <f t="shared" si="3"/>
        <v>82.5544994739153</v>
      </c>
      <c r="K7" s="34">
        <f t="shared" si="4"/>
        <v>5</v>
      </c>
    </row>
    <row r="8" spans="1:11" ht="20.100000000000001" customHeight="1">
      <c r="A8" s="11" t="s">
        <v>186</v>
      </c>
      <c r="B8" s="11" t="s">
        <v>187</v>
      </c>
      <c r="C8" s="11" t="s">
        <v>177</v>
      </c>
      <c r="D8" s="12">
        <v>156</v>
      </c>
      <c r="E8" s="11">
        <f t="shared" si="0"/>
        <v>39</v>
      </c>
      <c r="F8" s="12">
        <v>87.04</v>
      </c>
      <c r="G8" s="33">
        <v>0.99717391752789997</v>
      </c>
      <c r="H8" s="33">
        <f t="shared" si="1"/>
        <v>86.794017781628426</v>
      </c>
      <c r="I8" s="33">
        <f t="shared" si="2"/>
        <v>43.397008890814213</v>
      </c>
      <c r="J8" s="33">
        <f t="shared" si="3"/>
        <v>82.39700889081422</v>
      </c>
      <c r="K8" s="34">
        <f t="shared" si="4"/>
        <v>6</v>
      </c>
    </row>
    <row r="9" spans="1:11" ht="20.100000000000001" customHeight="1">
      <c r="A9" s="11" t="s">
        <v>188</v>
      </c>
      <c r="B9" s="11" t="s">
        <v>189</v>
      </c>
      <c r="C9" s="11" t="s">
        <v>177</v>
      </c>
      <c r="D9" s="12">
        <v>151</v>
      </c>
      <c r="E9" s="11">
        <f t="shared" si="0"/>
        <v>37.75</v>
      </c>
      <c r="F9" s="12">
        <v>89.26</v>
      </c>
      <c r="G9" s="33">
        <v>0.99717391752789997</v>
      </c>
      <c r="H9" s="33">
        <f t="shared" si="1"/>
        <v>89.007743878540353</v>
      </c>
      <c r="I9" s="33">
        <f t="shared" si="2"/>
        <v>44.503871939270176</v>
      </c>
      <c r="J9" s="33">
        <f t="shared" si="3"/>
        <v>82.253871939270169</v>
      </c>
      <c r="K9" s="34">
        <f t="shared" si="4"/>
        <v>7</v>
      </c>
    </row>
    <row r="10" spans="1:11" ht="20.100000000000001" customHeight="1">
      <c r="A10" s="11" t="s">
        <v>190</v>
      </c>
      <c r="B10" s="11" t="s">
        <v>191</v>
      </c>
      <c r="C10" s="11" t="s">
        <v>177</v>
      </c>
      <c r="D10" s="12">
        <v>149</v>
      </c>
      <c r="E10" s="11">
        <f t="shared" si="0"/>
        <v>37.25</v>
      </c>
      <c r="F10" s="12">
        <v>90.24</v>
      </c>
      <c r="G10" s="33">
        <v>0.99717391752789997</v>
      </c>
      <c r="H10" s="33">
        <f t="shared" si="1"/>
        <v>89.984974317717686</v>
      </c>
      <c r="I10" s="33">
        <f t="shared" si="2"/>
        <v>44.992487158858843</v>
      </c>
      <c r="J10" s="33">
        <f t="shared" si="3"/>
        <v>82.242487158858836</v>
      </c>
      <c r="K10" s="34">
        <f t="shared" si="4"/>
        <v>8</v>
      </c>
    </row>
    <row r="11" spans="1:11" ht="20.100000000000001" customHeight="1">
      <c r="A11" s="11" t="s">
        <v>192</v>
      </c>
      <c r="B11" s="11" t="s">
        <v>193</v>
      </c>
      <c r="C11" s="11" t="s">
        <v>177</v>
      </c>
      <c r="D11" s="12">
        <v>151</v>
      </c>
      <c r="E11" s="11">
        <f t="shared" si="0"/>
        <v>37.75</v>
      </c>
      <c r="F11" s="12">
        <v>88.54</v>
      </c>
      <c r="G11" s="33">
        <v>1.0012178653388899</v>
      </c>
      <c r="H11" s="33">
        <f t="shared" si="1"/>
        <v>88.647829797105317</v>
      </c>
      <c r="I11" s="33">
        <f t="shared" si="2"/>
        <v>44.323914898552658</v>
      </c>
      <c r="J11" s="33">
        <f t="shared" si="3"/>
        <v>82.073914898552658</v>
      </c>
      <c r="K11" s="34">
        <f t="shared" si="4"/>
        <v>9</v>
      </c>
    </row>
    <row r="12" spans="1:11" ht="20.100000000000001" customHeight="1">
      <c r="A12" s="11" t="s">
        <v>194</v>
      </c>
      <c r="B12" s="11" t="s">
        <v>195</v>
      </c>
      <c r="C12" s="11" t="s">
        <v>177</v>
      </c>
      <c r="D12" s="12">
        <v>151.5</v>
      </c>
      <c r="E12" s="11">
        <f t="shared" si="0"/>
        <v>37.875</v>
      </c>
      <c r="F12" s="12">
        <v>87.8</v>
      </c>
      <c r="G12" s="33">
        <v>1.0012178653388899</v>
      </c>
      <c r="H12" s="33">
        <f t="shared" si="1"/>
        <v>87.906928576754524</v>
      </c>
      <c r="I12" s="33">
        <f t="shared" si="2"/>
        <v>43.953464288377262</v>
      </c>
      <c r="J12" s="33">
        <f t="shared" si="3"/>
        <v>81.828464288377262</v>
      </c>
      <c r="K12" s="34">
        <f t="shared" si="4"/>
        <v>10</v>
      </c>
    </row>
    <row r="13" spans="1:11" ht="20.100000000000001" customHeight="1">
      <c r="A13" s="11" t="s">
        <v>196</v>
      </c>
      <c r="B13" s="11" t="s">
        <v>197</v>
      </c>
      <c r="C13" s="11" t="s">
        <v>177</v>
      </c>
      <c r="D13" s="12">
        <v>148.5</v>
      </c>
      <c r="E13" s="11">
        <f t="shared" si="0"/>
        <v>37.125</v>
      </c>
      <c r="F13" s="12">
        <v>88.86</v>
      </c>
      <c r="G13" s="33">
        <v>1.0012178653388899</v>
      </c>
      <c r="H13" s="33">
        <f t="shared" si="1"/>
        <v>88.968219514013754</v>
      </c>
      <c r="I13" s="33">
        <f t="shared" si="2"/>
        <v>44.484109757006877</v>
      </c>
      <c r="J13" s="33">
        <f t="shared" si="3"/>
        <v>81.609109757006877</v>
      </c>
      <c r="K13" s="34">
        <f t="shared" si="4"/>
        <v>11</v>
      </c>
    </row>
    <row r="14" spans="1:11" ht="20.100000000000001" customHeight="1">
      <c r="A14" s="11" t="s">
        <v>198</v>
      </c>
      <c r="B14" s="11" t="s">
        <v>199</v>
      </c>
      <c r="C14" s="11" t="s">
        <v>177</v>
      </c>
      <c r="D14" s="12">
        <v>145</v>
      </c>
      <c r="E14" s="11">
        <f t="shared" si="0"/>
        <v>36.25</v>
      </c>
      <c r="F14" s="12">
        <v>90.3</v>
      </c>
      <c r="G14" s="33">
        <v>0.99717391752789986</v>
      </c>
      <c r="H14" s="33">
        <f t="shared" si="1"/>
        <v>90.044804752769352</v>
      </c>
      <c r="I14" s="33">
        <f t="shared" si="2"/>
        <v>45.022402376384676</v>
      </c>
      <c r="J14" s="33">
        <f t="shared" si="3"/>
        <v>81.272402376384676</v>
      </c>
      <c r="K14" s="34">
        <f t="shared" si="4"/>
        <v>12</v>
      </c>
    </row>
    <row r="15" spans="1:11" ht="20.100000000000001" customHeight="1">
      <c r="A15" s="11" t="s">
        <v>200</v>
      </c>
      <c r="B15" s="11" t="s">
        <v>201</v>
      </c>
      <c r="C15" s="11" t="s">
        <v>177</v>
      </c>
      <c r="D15" s="12">
        <v>150</v>
      </c>
      <c r="E15" s="11">
        <f t="shared" si="0"/>
        <v>37.5</v>
      </c>
      <c r="F15" s="12">
        <v>86.9</v>
      </c>
      <c r="G15" s="33">
        <v>1.0012178653388899</v>
      </c>
      <c r="H15" s="33">
        <f t="shared" si="1"/>
        <v>87.005832497949541</v>
      </c>
      <c r="I15" s="33">
        <f t="shared" si="2"/>
        <v>43.50291624897477</v>
      </c>
      <c r="J15" s="33">
        <f t="shared" si="3"/>
        <v>81.00291624897477</v>
      </c>
      <c r="K15" s="34">
        <f t="shared" si="4"/>
        <v>13</v>
      </c>
    </row>
    <row r="16" spans="1:11" ht="20.100000000000001" customHeight="1">
      <c r="A16" s="11" t="s">
        <v>202</v>
      </c>
      <c r="B16" s="11" t="s">
        <v>203</v>
      </c>
      <c r="C16" s="11" t="s">
        <v>177</v>
      </c>
      <c r="D16" s="12">
        <v>146.5</v>
      </c>
      <c r="E16" s="11">
        <f t="shared" si="0"/>
        <v>36.625</v>
      </c>
      <c r="F16" s="12">
        <v>88.88</v>
      </c>
      <c r="G16" s="33">
        <v>0.99717391752789997</v>
      </c>
      <c r="H16" s="33">
        <f t="shared" si="1"/>
        <v>88.628817789879747</v>
      </c>
      <c r="I16" s="33">
        <f t="shared" si="2"/>
        <v>44.314408894939874</v>
      </c>
      <c r="J16" s="33">
        <f t="shared" si="3"/>
        <v>80.939408894939874</v>
      </c>
      <c r="K16" s="34">
        <f t="shared" si="4"/>
        <v>14</v>
      </c>
    </row>
    <row r="17" spans="1:11" ht="20.100000000000001" customHeight="1">
      <c r="A17" s="11" t="s">
        <v>204</v>
      </c>
      <c r="B17" s="11" t="s">
        <v>205</v>
      </c>
      <c r="C17" s="11" t="s">
        <v>177</v>
      </c>
      <c r="D17" s="12">
        <v>145</v>
      </c>
      <c r="E17" s="11">
        <f t="shared" si="0"/>
        <v>36.25</v>
      </c>
      <c r="F17" s="12">
        <v>88</v>
      </c>
      <c r="G17" s="33">
        <v>1.0012178653388899</v>
      </c>
      <c r="H17" s="33">
        <f t="shared" si="1"/>
        <v>88.107172149822304</v>
      </c>
      <c r="I17" s="33">
        <f t="shared" si="2"/>
        <v>44.053586074911152</v>
      </c>
      <c r="J17" s="33">
        <f t="shared" si="3"/>
        <v>80.303586074911152</v>
      </c>
      <c r="K17" s="34">
        <f t="shared" si="4"/>
        <v>15</v>
      </c>
    </row>
    <row r="18" spans="1:11" ht="20.100000000000001" customHeight="1">
      <c r="A18" s="11" t="s">
        <v>206</v>
      </c>
      <c r="B18" s="11" t="s">
        <v>207</v>
      </c>
      <c r="C18" s="11" t="s">
        <v>177</v>
      </c>
      <c r="D18" s="12">
        <v>149</v>
      </c>
      <c r="E18" s="11">
        <f t="shared" si="0"/>
        <v>37.25</v>
      </c>
      <c r="F18" s="12">
        <v>86</v>
      </c>
      <c r="G18" s="33">
        <v>1.0012178653388899</v>
      </c>
      <c r="H18" s="33">
        <f t="shared" si="1"/>
        <v>86.10473641914453</v>
      </c>
      <c r="I18" s="33">
        <f t="shared" si="2"/>
        <v>43.052368209572265</v>
      </c>
      <c r="J18" s="33">
        <f t="shared" si="3"/>
        <v>80.302368209572265</v>
      </c>
      <c r="K18" s="34">
        <f t="shared" si="4"/>
        <v>16</v>
      </c>
    </row>
    <row r="19" spans="1:11" ht="20.100000000000001" customHeight="1">
      <c r="A19" s="11" t="s">
        <v>208</v>
      </c>
      <c r="B19" s="11" t="s">
        <v>209</v>
      </c>
      <c r="C19" s="11" t="s">
        <v>177</v>
      </c>
      <c r="D19" s="12">
        <v>137</v>
      </c>
      <c r="E19" s="11">
        <f t="shared" si="0"/>
        <v>34.25</v>
      </c>
      <c r="F19" s="12">
        <v>92.06</v>
      </c>
      <c r="G19" s="33">
        <v>0.99717391752789986</v>
      </c>
      <c r="H19" s="33">
        <f t="shared" si="1"/>
        <v>91.799830847618466</v>
      </c>
      <c r="I19" s="33">
        <f t="shared" si="2"/>
        <v>45.899915423809233</v>
      </c>
      <c r="J19" s="33">
        <f t="shared" si="3"/>
        <v>80.149915423809233</v>
      </c>
      <c r="K19" s="34">
        <f t="shared" si="4"/>
        <v>17</v>
      </c>
    </row>
    <row r="20" spans="1:11" ht="20.100000000000001" customHeight="1">
      <c r="A20" s="11" t="s">
        <v>210</v>
      </c>
      <c r="B20" s="11" t="s">
        <v>211</v>
      </c>
      <c r="C20" s="11" t="s">
        <v>177</v>
      </c>
      <c r="D20" s="12">
        <v>144.5</v>
      </c>
      <c r="E20" s="11">
        <f t="shared" si="0"/>
        <v>36.125</v>
      </c>
      <c r="F20" s="12">
        <v>88.22</v>
      </c>
      <c r="G20" s="33">
        <v>0.99717391752789997</v>
      </c>
      <c r="H20" s="33">
        <f t="shared" si="1"/>
        <v>87.97068300431134</v>
      </c>
      <c r="I20" s="33">
        <f t="shared" si="2"/>
        <v>43.98534150215567</v>
      </c>
      <c r="J20" s="33">
        <f t="shared" si="3"/>
        <v>80.110341502155677</v>
      </c>
      <c r="K20" s="34">
        <f t="shared" si="4"/>
        <v>18</v>
      </c>
    </row>
    <row r="21" spans="1:11" ht="20.100000000000001" customHeight="1">
      <c r="A21" s="11" t="s">
        <v>212</v>
      </c>
      <c r="B21" s="11" t="s">
        <v>213</v>
      </c>
      <c r="C21" s="11" t="s">
        <v>177</v>
      </c>
      <c r="D21" s="12">
        <v>142.5</v>
      </c>
      <c r="E21" s="11">
        <f t="shared" si="0"/>
        <v>35.625</v>
      </c>
      <c r="F21" s="12">
        <v>88.7</v>
      </c>
      <c r="G21" s="33">
        <v>1.0012178653388899</v>
      </c>
      <c r="H21" s="33">
        <f t="shared" si="1"/>
        <v>88.808024655559535</v>
      </c>
      <c r="I21" s="33">
        <f t="shared" si="2"/>
        <v>44.404012327779768</v>
      </c>
      <c r="J21" s="33">
        <f t="shared" si="3"/>
        <v>80.029012327779768</v>
      </c>
      <c r="K21" s="34">
        <f t="shared" si="4"/>
        <v>19</v>
      </c>
    </row>
    <row r="22" spans="1:11" ht="20.100000000000001" customHeight="1">
      <c r="A22" s="11" t="s">
        <v>214</v>
      </c>
      <c r="B22" s="11" t="s">
        <v>215</v>
      </c>
      <c r="C22" s="11" t="s">
        <v>177</v>
      </c>
      <c r="D22" s="12">
        <v>142.5</v>
      </c>
      <c r="E22" s="11">
        <f t="shared" si="0"/>
        <v>35.625</v>
      </c>
      <c r="F22" s="12">
        <v>88.66</v>
      </c>
      <c r="G22" s="33">
        <v>0.99717391752789997</v>
      </c>
      <c r="H22" s="33">
        <f t="shared" si="1"/>
        <v>88.409439528023611</v>
      </c>
      <c r="I22" s="33">
        <f t="shared" si="2"/>
        <v>44.204719764011806</v>
      </c>
      <c r="J22" s="33">
        <f t="shared" si="3"/>
        <v>79.829719764011799</v>
      </c>
      <c r="K22" s="34">
        <f t="shared" si="4"/>
        <v>20</v>
      </c>
    </row>
    <row r="23" spans="1:11" ht="20.100000000000001" customHeight="1">
      <c r="A23" s="11" t="s">
        <v>216</v>
      </c>
      <c r="B23" s="11" t="s">
        <v>217</v>
      </c>
      <c r="C23" s="11" t="s">
        <v>177</v>
      </c>
      <c r="D23" s="12">
        <v>144.5</v>
      </c>
      <c r="E23" s="11">
        <f t="shared" si="0"/>
        <v>36.125</v>
      </c>
      <c r="F23" s="12">
        <v>87.1</v>
      </c>
      <c r="G23" s="33">
        <v>1.0012178653388899</v>
      </c>
      <c r="H23" s="33">
        <f t="shared" si="1"/>
        <v>87.206076071017307</v>
      </c>
      <c r="I23" s="33">
        <f t="shared" si="2"/>
        <v>43.603038035508654</v>
      </c>
      <c r="J23" s="33">
        <f t="shared" si="3"/>
        <v>79.728038035508661</v>
      </c>
      <c r="K23" s="34">
        <f t="shared" si="4"/>
        <v>21</v>
      </c>
    </row>
    <row r="24" spans="1:11" ht="20.100000000000001" customHeight="1">
      <c r="A24" s="11" t="s">
        <v>218</v>
      </c>
      <c r="B24" s="11" t="s">
        <v>219</v>
      </c>
      <c r="C24" s="11" t="s">
        <v>177</v>
      </c>
      <c r="D24" s="12">
        <v>147.5</v>
      </c>
      <c r="E24" s="11">
        <f t="shared" si="0"/>
        <v>36.875</v>
      </c>
      <c r="F24" s="12">
        <v>85.5</v>
      </c>
      <c r="G24" s="33">
        <v>1.0012178653388899</v>
      </c>
      <c r="H24" s="33">
        <f t="shared" si="1"/>
        <v>85.604127486475093</v>
      </c>
      <c r="I24" s="33">
        <f t="shared" si="2"/>
        <v>42.802063743237547</v>
      </c>
      <c r="J24" s="33">
        <f t="shared" si="3"/>
        <v>79.677063743237539</v>
      </c>
      <c r="K24" s="34">
        <f t="shared" si="4"/>
        <v>22</v>
      </c>
    </row>
    <row r="25" spans="1:11" ht="20.100000000000001" customHeight="1">
      <c r="A25" s="11" t="s">
        <v>220</v>
      </c>
      <c r="B25" s="11" t="s">
        <v>221</v>
      </c>
      <c r="C25" s="11" t="s">
        <v>177</v>
      </c>
      <c r="D25" s="12">
        <v>146.5</v>
      </c>
      <c r="E25" s="11">
        <f t="shared" si="0"/>
        <v>36.625</v>
      </c>
      <c r="F25" s="12">
        <v>86.06</v>
      </c>
      <c r="G25" s="33">
        <v>0.99717391752789997</v>
      </c>
      <c r="H25" s="33">
        <f t="shared" si="1"/>
        <v>85.816787342451079</v>
      </c>
      <c r="I25" s="33">
        <f t="shared" si="2"/>
        <v>42.908393671225539</v>
      </c>
      <c r="J25" s="33">
        <f t="shared" si="3"/>
        <v>79.533393671225539</v>
      </c>
      <c r="K25" s="34">
        <f t="shared" si="4"/>
        <v>23</v>
      </c>
    </row>
    <row r="26" spans="1:11" ht="20.100000000000001" customHeight="1">
      <c r="A26" s="11" t="s">
        <v>222</v>
      </c>
      <c r="B26" s="11" t="s">
        <v>223</v>
      </c>
      <c r="C26" s="11" t="s">
        <v>177</v>
      </c>
      <c r="D26" s="12">
        <v>143</v>
      </c>
      <c r="E26" s="11">
        <f t="shared" si="0"/>
        <v>35.75</v>
      </c>
      <c r="F26" s="12">
        <v>87.66</v>
      </c>
      <c r="G26" s="33">
        <v>0.99717391752789997</v>
      </c>
      <c r="H26" s="33">
        <f t="shared" si="1"/>
        <v>87.412265610495709</v>
      </c>
      <c r="I26" s="33">
        <f t="shared" si="2"/>
        <v>43.706132805247854</v>
      </c>
      <c r="J26" s="33">
        <f t="shared" si="3"/>
        <v>79.456132805247847</v>
      </c>
      <c r="K26" s="34">
        <f t="shared" si="4"/>
        <v>24</v>
      </c>
    </row>
    <row r="27" spans="1:11" ht="20.100000000000001" customHeight="1">
      <c r="A27" s="11" t="s">
        <v>224</v>
      </c>
      <c r="B27" s="11" t="s">
        <v>225</v>
      </c>
      <c r="C27" s="11" t="s">
        <v>177</v>
      </c>
      <c r="D27" s="12">
        <v>138</v>
      </c>
      <c r="E27" s="11">
        <f t="shared" si="0"/>
        <v>34.5</v>
      </c>
      <c r="F27" s="12">
        <v>89.2</v>
      </c>
      <c r="G27" s="33">
        <v>1.0012178653388899</v>
      </c>
      <c r="H27" s="33">
        <f t="shared" si="1"/>
        <v>89.308633588228986</v>
      </c>
      <c r="I27" s="33">
        <f t="shared" si="2"/>
        <v>44.654316794114493</v>
      </c>
      <c r="J27" s="33">
        <f t="shared" si="3"/>
        <v>79.154316794114493</v>
      </c>
      <c r="K27" s="34">
        <f t="shared" si="4"/>
        <v>25</v>
      </c>
    </row>
    <row r="28" spans="1:11" ht="20.100000000000001" customHeight="1">
      <c r="A28" s="11" t="s">
        <v>226</v>
      </c>
      <c r="B28" s="11" t="s">
        <v>227</v>
      </c>
      <c r="C28" s="11" t="s">
        <v>177</v>
      </c>
      <c r="D28" s="12">
        <v>140.5</v>
      </c>
      <c r="E28" s="11">
        <f t="shared" si="0"/>
        <v>35.125</v>
      </c>
      <c r="F28" s="12">
        <v>88.2</v>
      </c>
      <c r="G28" s="33">
        <v>0.99717391752789997</v>
      </c>
      <c r="H28" s="33">
        <f t="shared" si="1"/>
        <v>87.950739525960785</v>
      </c>
      <c r="I28" s="33">
        <f t="shared" si="2"/>
        <v>43.975369762980392</v>
      </c>
      <c r="J28" s="33">
        <f t="shared" si="3"/>
        <v>79.100369762980392</v>
      </c>
      <c r="K28" s="34">
        <f t="shared" si="4"/>
        <v>26</v>
      </c>
    </row>
    <row r="29" spans="1:11" ht="20.100000000000001" customHeight="1">
      <c r="A29" s="11" t="s">
        <v>228</v>
      </c>
      <c r="B29" s="11" t="s">
        <v>229</v>
      </c>
      <c r="C29" s="11" t="s">
        <v>177</v>
      </c>
      <c r="D29" s="12">
        <v>140.5</v>
      </c>
      <c r="E29" s="11">
        <f t="shared" si="0"/>
        <v>35.125</v>
      </c>
      <c r="F29" s="12">
        <v>87.4</v>
      </c>
      <c r="G29" s="33">
        <v>1.0012178653388899</v>
      </c>
      <c r="H29" s="33">
        <f t="shared" si="1"/>
        <v>87.506441430618978</v>
      </c>
      <c r="I29" s="33">
        <f t="shared" si="2"/>
        <v>43.753220715309489</v>
      </c>
      <c r="J29" s="33">
        <f t="shared" si="3"/>
        <v>78.878220715309482</v>
      </c>
      <c r="K29" s="34">
        <f t="shared" si="4"/>
        <v>27</v>
      </c>
    </row>
    <row r="30" spans="1:11" ht="20.100000000000001" customHeight="1">
      <c r="A30" s="11" t="s">
        <v>230</v>
      </c>
      <c r="B30" s="11" t="s">
        <v>231</v>
      </c>
      <c r="C30" s="11" t="s">
        <v>177</v>
      </c>
      <c r="D30" s="12">
        <v>142.5</v>
      </c>
      <c r="E30" s="11">
        <f t="shared" si="0"/>
        <v>35.625</v>
      </c>
      <c r="F30" s="12">
        <v>85.66</v>
      </c>
      <c r="G30" s="33">
        <v>0.99717391752789997</v>
      </c>
      <c r="H30" s="33">
        <f t="shared" si="1"/>
        <v>85.417917775439903</v>
      </c>
      <c r="I30" s="33">
        <f t="shared" si="2"/>
        <v>42.708958887719952</v>
      </c>
      <c r="J30" s="33">
        <f t="shared" si="3"/>
        <v>78.333958887719945</v>
      </c>
      <c r="K30" s="34">
        <f t="shared" si="4"/>
        <v>28</v>
      </c>
    </row>
    <row r="31" spans="1:11" ht="20.100000000000001" customHeight="1">
      <c r="A31" s="11" t="s">
        <v>232</v>
      </c>
      <c r="B31" s="11" t="s">
        <v>233</v>
      </c>
      <c r="C31" s="11" t="s">
        <v>177</v>
      </c>
      <c r="D31" s="12">
        <v>137.5</v>
      </c>
      <c r="E31" s="11">
        <f t="shared" si="0"/>
        <v>34.375</v>
      </c>
      <c r="F31" s="12">
        <v>87.76</v>
      </c>
      <c r="G31" s="33">
        <v>1.0012178653388899</v>
      </c>
      <c r="H31" s="33">
        <f t="shared" si="1"/>
        <v>87.866879862140976</v>
      </c>
      <c r="I31" s="33">
        <f t="shared" si="2"/>
        <v>43.933439931070488</v>
      </c>
      <c r="J31" s="33">
        <f t="shared" si="3"/>
        <v>78.308439931070495</v>
      </c>
      <c r="K31" s="34">
        <f t="shared" si="4"/>
        <v>29</v>
      </c>
    </row>
    <row r="32" spans="1:11" ht="20.100000000000001" customHeight="1">
      <c r="A32" s="11" t="s">
        <v>234</v>
      </c>
      <c r="B32" s="11" t="s">
        <v>235</v>
      </c>
      <c r="C32" s="11" t="s">
        <v>177</v>
      </c>
      <c r="D32" s="12">
        <v>138</v>
      </c>
      <c r="E32" s="11">
        <f t="shared" si="0"/>
        <v>34.5</v>
      </c>
      <c r="F32" s="12">
        <v>87.78</v>
      </c>
      <c r="G32" s="33">
        <v>0.99717391752789997</v>
      </c>
      <c r="H32" s="33">
        <f t="shared" si="1"/>
        <v>87.531926480599054</v>
      </c>
      <c r="I32" s="33">
        <f t="shared" si="2"/>
        <v>43.765963240299527</v>
      </c>
      <c r="J32" s="33">
        <f t="shared" si="3"/>
        <v>78.265963240299527</v>
      </c>
      <c r="K32" s="34">
        <f t="shared" si="4"/>
        <v>30</v>
      </c>
    </row>
    <row r="33" spans="1:11" ht="20.100000000000001" customHeight="1">
      <c r="A33" s="11" t="s">
        <v>236</v>
      </c>
      <c r="B33" s="11" t="s">
        <v>237</v>
      </c>
      <c r="C33" s="11" t="s">
        <v>177</v>
      </c>
      <c r="D33" s="12">
        <v>134</v>
      </c>
      <c r="E33" s="11">
        <f t="shared" si="0"/>
        <v>33.5</v>
      </c>
      <c r="F33" s="12">
        <v>89.52</v>
      </c>
      <c r="G33" s="33">
        <v>0.99717391752789997</v>
      </c>
      <c r="H33" s="33">
        <f t="shared" si="1"/>
        <v>89.267009097097599</v>
      </c>
      <c r="I33" s="33">
        <f t="shared" si="2"/>
        <v>44.6335045485488</v>
      </c>
      <c r="J33" s="33">
        <f t="shared" si="3"/>
        <v>78.1335045485488</v>
      </c>
      <c r="K33" s="34">
        <f t="shared" si="4"/>
        <v>31</v>
      </c>
    </row>
    <row r="34" spans="1:11" ht="20.100000000000001" customHeight="1">
      <c r="A34" s="11" t="s">
        <v>238</v>
      </c>
      <c r="B34" s="11" t="s">
        <v>239</v>
      </c>
      <c r="C34" s="11" t="s">
        <v>177</v>
      </c>
      <c r="D34" s="12">
        <v>134.5</v>
      </c>
      <c r="E34" s="11">
        <f t="shared" si="0"/>
        <v>33.625</v>
      </c>
      <c r="F34" s="12">
        <v>88</v>
      </c>
      <c r="G34" s="33">
        <v>1.0012178653388899</v>
      </c>
      <c r="H34" s="33">
        <f t="shared" si="1"/>
        <v>88.107172149822304</v>
      </c>
      <c r="I34" s="33">
        <f t="shared" si="2"/>
        <v>44.053586074911152</v>
      </c>
      <c r="J34" s="33">
        <f t="shared" si="3"/>
        <v>77.678586074911152</v>
      </c>
      <c r="K34" s="34">
        <f t="shared" si="4"/>
        <v>32</v>
      </c>
    </row>
    <row r="35" spans="1:11" ht="20.100000000000001" customHeight="1">
      <c r="A35" s="11" t="s">
        <v>240</v>
      </c>
      <c r="B35" s="11" t="s">
        <v>241</v>
      </c>
      <c r="C35" s="11" t="s">
        <v>177</v>
      </c>
      <c r="D35" s="12">
        <v>138</v>
      </c>
      <c r="E35" s="11">
        <f t="shared" si="0"/>
        <v>34.5</v>
      </c>
      <c r="F35" s="12">
        <v>85.9</v>
      </c>
      <c r="G35" s="33">
        <v>1.0012178653388899</v>
      </c>
      <c r="H35" s="33">
        <f t="shared" si="1"/>
        <v>86.004614632610654</v>
      </c>
      <c r="I35" s="33">
        <f t="shared" si="2"/>
        <v>43.002307316305327</v>
      </c>
      <c r="J35" s="33">
        <f t="shared" si="3"/>
        <v>77.50230731630532</v>
      </c>
      <c r="K35" s="34">
        <f t="shared" si="4"/>
        <v>33</v>
      </c>
    </row>
    <row r="36" spans="1:11" ht="20.100000000000001" customHeight="1">
      <c r="A36" s="11" t="s">
        <v>242</v>
      </c>
      <c r="B36" s="11" t="s">
        <v>243</v>
      </c>
      <c r="C36" s="11" t="s">
        <v>177</v>
      </c>
      <c r="D36" s="12">
        <v>138</v>
      </c>
      <c r="E36" s="11">
        <f t="shared" si="0"/>
        <v>34.5</v>
      </c>
      <c r="F36" s="12">
        <v>85.38</v>
      </c>
      <c r="G36" s="33">
        <v>0.99717391752789997</v>
      </c>
      <c r="H36" s="33">
        <f t="shared" si="1"/>
        <v>85.138709078532088</v>
      </c>
      <c r="I36" s="33">
        <f t="shared" si="2"/>
        <v>42.569354539266044</v>
      </c>
      <c r="J36" s="33">
        <f t="shared" si="3"/>
        <v>77.069354539266044</v>
      </c>
      <c r="K36" s="34">
        <f t="shared" si="4"/>
        <v>34</v>
      </c>
    </row>
    <row r="37" spans="1:11" ht="20.100000000000001" customHeight="1">
      <c r="A37" s="11" t="s">
        <v>244</v>
      </c>
      <c r="B37" s="11" t="s">
        <v>245</v>
      </c>
      <c r="C37" s="11" t="s">
        <v>177</v>
      </c>
      <c r="D37" s="12">
        <v>134</v>
      </c>
      <c r="E37" s="11">
        <f t="shared" si="0"/>
        <v>33.5</v>
      </c>
      <c r="F37" s="12">
        <v>87.18</v>
      </c>
      <c r="G37" s="33">
        <v>0.99717391752789997</v>
      </c>
      <c r="H37" s="33">
        <f t="shared" si="1"/>
        <v>86.933622130082327</v>
      </c>
      <c r="I37" s="33">
        <f t="shared" si="2"/>
        <v>43.466811065041163</v>
      </c>
      <c r="J37" s="33">
        <f t="shared" si="3"/>
        <v>76.966811065041156</v>
      </c>
      <c r="K37" s="34">
        <f t="shared" si="4"/>
        <v>35</v>
      </c>
    </row>
    <row r="38" spans="1:11" ht="20.100000000000001" customHeight="1">
      <c r="A38" s="11" t="s">
        <v>246</v>
      </c>
      <c r="B38" s="11" t="s">
        <v>247</v>
      </c>
      <c r="C38" s="11" t="s">
        <v>177</v>
      </c>
      <c r="D38" s="12">
        <v>137</v>
      </c>
      <c r="E38" s="11">
        <f t="shared" si="0"/>
        <v>34.25</v>
      </c>
      <c r="F38" s="12">
        <v>83.76</v>
      </c>
      <c r="G38" s="33">
        <v>0.99717391752789997</v>
      </c>
      <c r="H38" s="33">
        <f t="shared" si="1"/>
        <v>83.523287332136903</v>
      </c>
      <c r="I38" s="33">
        <f t="shared" si="2"/>
        <v>41.761643666068451</v>
      </c>
      <c r="J38" s="33">
        <f t="shared" si="3"/>
        <v>76.011643666068451</v>
      </c>
      <c r="K38" s="34">
        <f t="shared" si="4"/>
        <v>36</v>
      </c>
    </row>
    <row r="39" spans="1:11" ht="20.100000000000001" customHeight="1">
      <c r="A39" s="11" t="s">
        <v>248</v>
      </c>
      <c r="B39" s="11" t="s">
        <v>249</v>
      </c>
      <c r="C39" s="11" t="s">
        <v>177</v>
      </c>
      <c r="D39" s="12">
        <v>133.5</v>
      </c>
      <c r="E39" s="11">
        <f t="shared" si="0"/>
        <v>33.375</v>
      </c>
      <c r="F39" s="12">
        <v>83.9</v>
      </c>
      <c r="G39" s="33">
        <v>1.0012178653388899</v>
      </c>
      <c r="H39" s="33">
        <f t="shared" si="1"/>
        <v>84.002178901932865</v>
      </c>
      <c r="I39" s="33">
        <f t="shared" si="2"/>
        <v>42.001089450966433</v>
      </c>
      <c r="J39" s="33">
        <f t="shared" si="3"/>
        <v>75.376089450966433</v>
      </c>
      <c r="K39" s="34">
        <f t="shared" si="4"/>
        <v>37</v>
      </c>
    </row>
    <row r="40" spans="1:11" ht="20.100000000000001" customHeight="1">
      <c r="A40" s="11" t="s">
        <v>250</v>
      </c>
      <c r="B40" s="11" t="s">
        <v>251</v>
      </c>
      <c r="C40" s="11" t="s">
        <v>177</v>
      </c>
      <c r="D40" s="12">
        <v>136</v>
      </c>
      <c r="E40" s="11">
        <f t="shared" si="0"/>
        <v>34</v>
      </c>
      <c r="F40" s="11" t="s">
        <v>254</v>
      </c>
      <c r="G40" s="12"/>
      <c r="H40" s="12"/>
      <c r="I40" s="12"/>
      <c r="J40" s="12">
        <f t="shared" si="3"/>
        <v>34</v>
      </c>
      <c r="K40" s="34">
        <f t="shared" si="4"/>
        <v>38</v>
      </c>
    </row>
  </sheetData>
  <mergeCells count="1">
    <mergeCell ref="A1:K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pane ySplit="2" topLeftCell="A9" activePane="bottomLeft" state="frozen"/>
      <selection activeCell="F14" sqref="F14"/>
      <selection pane="bottomLeft" activeCell="E11" sqref="E11"/>
    </sheetView>
  </sheetViews>
  <sheetFormatPr defaultRowHeight="14.25"/>
  <cols>
    <col min="1" max="1" width="22.375" style="37" customWidth="1"/>
    <col min="2" max="2" width="26.5" style="41" customWidth="1"/>
    <col min="3" max="3" width="23.25" style="37" customWidth="1"/>
    <col min="4" max="16384" width="9" style="37"/>
  </cols>
  <sheetData>
    <row r="1" spans="1:3" ht="32.25" customHeight="1" thickBot="1">
      <c r="A1" s="68" t="s">
        <v>303</v>
      </c>
      <c r="B1" s="68"/>
      <c r="C1" s="68"/>
    </row>
    <row r="2" spans="1:3" ht="30.75" customHeight="1" thickBot="1">
      <c r="A2" s="38" t="s">
        <v>134</v>
      </c>
      <c r="B2" s="39" t="s">
        <v>6</v>
      </c>
      <c r="C2" s="38" t="s">
        <v>255</v>
      </c>
    </row>
    <row r="3" spans="1:3" ht="24.95" customHeight="1" thickBot="1">
      <c r="A3" s="40" t="s">
        <v>256</v>
      </c>
      <c r="B3" s="39">
        <v>86.18</v>
      </c>
      <c r="C3" s="40" t="s">
        <v>257</v>
      </c>
    </row>
    <row r="4" spans="1:3" ht="24.95" customHeight="1" thickBot="1">
      <c r="A4" s="40" t="s">
        <v>258</v>
      </c>
      <c r="B4" s="39">
        <v>84.7</v>
      </c>
      <c r="C4" s="40" t="s">
        <v>257</v>
      </c>
    </row>
    <row r="5" spans="1:3" ht="24.95" customHeight="1" thickBot="1">
      <c r="A5" s="40" t="s">
        <v>259</v>
      </c>
      <c r="B5" s="39">
        <v>84.36</v>
      </c>
      <c r="C5" s="40" t="s">
        <v>257</v>
      </c>
    </row>
    <row r="6" spans="1:3" ht="24.95" customHeight="1" thickBot="1">
      <c r="A6" s="40" t="s">
        <v>260</v>
      </c>
      <c r="B6" s="39">
        <v>84.36</v>
      </c>
      <c r="C6" s="40" t="s">
        <v>257</v>
      </c>
    </row>
    <row r="7" spans="1:3" ht="24.95" customHeight="1" thickBot="1">
      <c r="A7" s="40" t="s">
        <v>261</v>
      </c>
      <c r="B7" s="39">
        <v>84</v>
      </c>
      <c r="C7" s="40" t="s">
        <v>257</v>
      </c>
    </row>
    <row r="8" spans="1:3" ht="24.95" customHeight="1" thickBot="1">
      <c r="A8" s="40" t="s">
        <v>262</v>
      </c>
      <c r="B8" s="39">
        <v>82.26</v>
      </c>
      <c r="C8" s="40" t="s">
        <v>257</v>
      </c>
    </row>
    <row r="9" spans="1:3" ht="24.95" customHeight="1" thickBot="1">
      <c r="A9" s="40" t="s">
        <v>263</v>
      </c>
      <c r="B9" s="39">
        <v>81.56</v>
      </c>
      <c r="C9" s="40" t="s">
        <v>257</v>
      </c>
    </row>
    <row r="10" spans="1:3" ht="24.95" customHeight="1" thickBot="1">
      <c r="A10" s="40" t="s">
        <v>264</v>
      </c>
      <c r="B10" s="39">
        <v>80.900000000000006</v>
      </c>
      <c r="C10" s="40" t="s">
        <v>257</v>
      </c>
    </row>
    <row r="11" spans="1:3" ht="24.95" customHeight="1" thickBot="1">
      <c r="A11" s="40" t="s">
        <v>265</v>
      </c>
      <c r="B11" s="39">
        <v>80.22</v>
      </c>
      <c r="C11" s="40" t="s">
        <v>257</v>
      </c>
    </row>
    <row r="12" spans="1:3" ht="24.95" customHeight="1" thickBot="1">
      <c r="A12" s="40" t="s">
        <v>266</v>
      </c>
      <c r="B12" s="39" t="s">
        <v>267</v>
      </c>
      <c r="C12" s="40" t="s">
        <v>268</v>
      </c>
    </row>
    <row r="13" spans="1:3" ht="24.95" customHeight="1" thickBot="1">
      <c r="A13" s="40" t="s">
        <v>269</v>
      </c>
      <c r="B13" s="39" t="s">
        <v>270</v>
      </c>
      <c r="C13" s="40" t="s">
        <v>268</v>
      </c>
    </row>
    <row r="14" spans="1:3" ht="24.95" customHeight="1" thickBot="1">
      <c r="A14" s="40" t="s">
        <v>271</v>
      </c>
      <c r="B14" s="39" t="s">
        <v>272</v>
      </c>
      <c r="C14" s="40" t="s">
        <v>268</v>
      </c>
    </row>
    <row r="15" spans="1:3" ht="24.95" customHeight="1" thickBot="1">
      <c r="A15" s="40" t="s">
        <v>273</v>
      </c>
      <c r="B15" s="39" t="s">
        <v>274</v>
      </c>
      <c r="C15" s="40" t="s">
        <v>268</v>
      </c>
    </row>
    <row r="16" spans="1:3" ht="24.95" customHeight="1" thickBot="1">
      <c r="A16" s="40" t="s">
        <v>275</v>
      </c>
      <c r="B16" s="39" t="s">
        <v>276</v>
      </c>
      <c r="C16" s="40" t="s">
        <v>268</v>
      </c>
    </row>
    <row r="17" spans="1:3" ht="24.95" customHeight="1" thickBot="1">
      <c r="A17" s="40" t="s">
        <v>277</v>
      </c>
      <c r="B17" s="39" t="s">
        <v>278</v>
      </c>
      <c r="C17" s="40" t="s">
        <v>268</v>
      </c>
    </row>
    <row r="18" spans="1:3" ht="24.95" customHeight="1" thickBot="1">
      <c r="A18" s="40" t="s">
        <v>279</v>
      </c>
      <c r="B18" s="39">
        <v>84.61</v>
      </c>
      <c r="C18" s="40" t="s">
        <v>280</v>
      </c>
    </row>
    <row r="19" spans="1:3" ht="24.95" customHeight="1" thickBot="1">
      <c r="A19" s="40" t="s">
        <v>281</v>
      </c>
      <c r="B19" s="39">
        <v>84.02</v>
      </c>
      <c r="C19" s="40" t="s">
        <v>280</v>
      </c>
    </row>
    <row r="20" spans="1:3" ht="24.95" customHeight="1" thickBot="1">
      <c r="A20" s="40" t="s">
        <v>282</v>
      </c>
      <c r="B20" s="39">
        <v>83.82</v>
      </c>
      <c r="C20" s="40" t="s">
        <v>280</v>
      </c>
    </row>
    <row r="21" spans="1:3" ht="24.95" customHeight="1" thickBot="1">
      <c r="A21" s="40" t="s">
        <v>283</v>
      </c>
      <c r="B21" s="39">
        <v>82.7</v>
      </c>
      <c r="C21" s="40" t="s">
        <v>280</v>
      </c>
    </row>
    <row r="22" spans="1:3" ht="24.95" customHeight="1" thickBot="1">
      <c r="A22" s="40" t="s">
        <v>284</v>
      </c>
      <c r="B22" s="39">
        <v>77.3</v>
      </c>
      <c r="C22" s="40" t="s">
        <v>285</v>
      </c>
    </row>
    <row r="23" spans="1:3" ht="24.95" customHeight="1" thickBot="1">
      <c r="A23" s="40" t="s">
        <v>286</v>
      </c>
      <c r="B23" s="39">
        <v>76.45</v>
      </c>
      <c r="C23" s="40" t="s">
        <v>285</v>
      </c>
    </row>
    <row r="24" spans="1:3" ht="24.95" customHeight="1" thickBot="1">
      <c r="A24" s="40" t="s">
        <v>287</v>
      </c>
      <c r="B24" s="39">
        <v>72.3</v>
      </c>
      <c r="C24" s="40" t="s">
        <v>285</v>
      </c>
    </row>
    <row r="25" spans="1:3" ht="24.95" customHeight="1" thickBot="1">
      <c r="A25" s="40" t="s">
        <v>288</v>
      </c>
      <c r="B25" s="39">
        <v>79.77</v>
      </c>
      <c r="C25" s="40" t="s">
        <v>289</v>
      </c>
    </row>
    <row r="26" spans="1:3" ht="24.95" customHeight="1" thickBot="1">
      <c r="A26" s="40" t="s">
        <v>290</v>
      </c>
      <c r="B26" s="39">
        <v>79.08</v>
      </c>
      <c r="C26" s="40" t="s">
        <v>289</v>
      </c>
    </row>
    <row r="27" spans="1:3" ht="24.95" customHeight="1" thickBot="1">
      <c r="A27" s="40" t="s">
        <v>291</v>
      </c>
      <c r="B27" s="39">
        <v>76.349999999999994</v>
      </c>
      <c r="C27" s="40" t="s">
        <v>289</v>
      </c>
    </row>
    <row r="28" spans="1:3" ht="24.95" customHeight="1" thickBot="1">
      <c r="A28" s="40" t="s">
        <v>292</v>
      </c>
      <c r="B28" s="39">
        <v>83.9</v>
      </c>
      <c r="C28" s="40" t="s">
        <v>293</v>
      </c>
    </row>
    <row r="29" spans="1:3" ht="24.95" customHeight="1" thickBot="1">
      <c r="A29" s="40" t="s">
        <v>294</v>
      </c>
      <c r="B29" s="39">
        <v>83.32</v>
      </c>
      <c r="C29" s="40" t="s">
        <v>293</v>
      </c>
    </row>
    <row r="30" spans="1:3" ht="24.95" customHeight="1" thickBot="1">
      <c r="A30" s="40" t="s">
        <v>295</v>
      </c>
      <c r="B30" s="39">
        <v>81.099999999999994</v>
      </c>
      <c r="C30" s="40" t="s">
        <v>293</v>
      </c>
    </row>
    <row r="31" spans="1:3" ht="24.95" customHeight="1" thickBot="1">
      <c r="A31" s="40" t="s">
        <v>296</v>
      </c>
      <c r="B31" s="39">
        <v>78.89</v>
      </c>
      <c r="C31" s="40" t="s">
        <v>293</v>
      </c>
    </row>
    <row r="32" spans="1:3" ht="24.95" customHeight="1" thickBot="1">
      <c r="A32" s="40" t="s">
        <v>297</v>
      </c>
      <c r="B32" s="39">
        <v>77.819999999999993</v>
      </c>
      <c r="C32" s="40" t="s">
        <v>293</v>
      </c>
    </row>
    <row r="33" spans="1:3" ht="24.95" customHeight="1" thickBot="1">
      <c r="A33" s="40" t="s">
        <v>298</v>
      </c>
      <c r="B33" s="39">
        <v>74.040000000000006</v>
      </c>
      <c r="C33" s="40" t="s">
        <v>293</v>
      </c>
    </row>
    <row r="34" spans="1:3" ht="24.95" customHeight="1" thickBot="1">
      <c r="A34" s="40" t="s">
        <v>299</v>
      </c>
      <c r="B34" s="39">
        <v>73.16</v>
      </c>
      <c r="C34" s="40" t="s">
        <v>293</v>
      </c>
    </row>
    <row r="35" spans="1:3" ht="24.95" customHeight="1" thickBot="1">
      <c r="A35" s="40" t="s">
        <v>300</v>
      </c>
      <c r="B35" s="39">
        <v>72.3</v>
      </c>
      <c r="C35" s="40" t="s">
        <v>293</v>
      </c>
    </row>
    <row r="36" spans="1:3" ht="24.95" customHeight="1" thickBot="1">
      <c r="A36" s="40" t="s">
        <v>301</v>
      </c>
      <c r="B36" s="39">
        <v>72.28</v>
      </c>
      <c r="C36" s="40" t="s">
        <v>293</v>
      </c>
    </row>
    <row r="37" spans="1:3" ht="24.95" customHeight="1" thickBot="1">
      <c r="A37" s="40" t="s">
        <v>302</v>
      </c>
      <c r="B37" s="39">
        <v>71.95</v>
      </c>
      <c r="C37" s="40" t="s">
        <v>293</v>
      </c>
    </row>
  </sheetData>
  <mergeCells count="1">
    <mergeCell ref="A1:C1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showGridLines="0" workbookViewId="0">
      <selection activeCell="G3" sqref="G3"/>
    </sheetView>
  </sheetViews>
  <sheetFormatPr defaultRowHeight="13.5"/>
  <cols>
    <col min="1" max="1" width="12.5" style="20" customWidth="1"/>
    <col min="2" max="2" width="13.875" style="20" bestFit="1" customWidth="1"/>
    <col min="3" max="3" width="31.375" style="20" customWidth="1"/>
    <col min="4" max="4" width="8.25" style="20" customWidth="1"/>
    <col min="5" max="5" width="8.25" style="21" customWidth="1"/>
    <col min="6" max="6" width="9.25" style="20" customWidth="1"/>
    <col min="7" max="7" width="9.5" style="21" customWidth="1"/>
    <col min="8" max="8" width="12.25" style="21" customWidth="1"/>
  </cols>
  <sheetData>
    <row r="1" spans="1:9" ht="39.950000000000003" customHeight="1">
      <c r="A1" s="62" t="s">
        <v>45</v>
      </c>
      <c r="B1" s="63"/>
      <c r="C1" s="63"/>
      <c r="D1" s="63"/>
      <c r="E1" s="63"/>
      <c r="F1" s="63"/>
      <c r="G1" s="63"/>
      <c r="H1" s="63"/>
    </row>
    <row r="2" spans="1:9" ht="36" customHeight="1">
      <c r="A2" s="11" t="s">
        <v>46</v>
      </c>
      <c r="B2" s="11" t="s">
        <v>47</v>
      </c>
      <c r="C2" s="11" t="s">
        <v>48</v>
      </c>
      <c r="D2" s="11" t="s">
        <v>49</v>
      </c>
      <c r="E2" s="12" t="s">
        <v>50</v>
      </c>
      <c r="F2" s="11" t="s">
        <v>51</v>
      </c>
      <c r="G2" s="12" t="s">
        <v>54</v>
      </c>
      <c r="H2" s="12" t="s">
        <v>55</v>
      </c>
      <c r="I2" s="55" t="s">
        <v>475</v>
      </c>
    </row>
    <row r="3" spans="1:9" s="60" customFormat="1" ht="30" customHeight="1">
      <c r="A3" s="11" t="s">
        <v>656</v>
      </c>
      <c r="B3" s="11" t="s">
        <v>657</v>
      </c>
      <c r="C3" s="11" t="s">
        <v>658</v>
      </c>
      <c r="D3" s="11" t="s">
        <v>659</v>
      </c>
      <c r="E3" s="11">
        <f t="shared" ref="E3:E14" si="0">D3*0.25</f>
        <v>26.125</v>
      </c>
      <c r="F3" s="11" t="s">
        <v>660</v>
      </c>
      <c r="G3" s="11">
        <f t="shared" ref="G3:G14" si="1">F3*0.5</f>
        <v>43.19</v>
      </c>
      <c r="H3" s="11">
        <f t="shared" ref="H3:H14" si="2">G3+E3</f>
        <v>69.314999999999998</v>
      </c>
      <c r="I3" s="56">
        <v>1</v>
      </c>
    </row>
    <row r="4" spans="1:9" s="60" customFormat="1" ht="30" customHeight="1">
      <c r="A4" s="11" t="s">
        <v>661</v>
      </c>
      <c r="B4" s="11" t="s">
        <v>662</v>
      </c>
      <c r="C4" s="11" t="s">
        <v>658</v>
      </c>
      <c r="D4" s="11" t="s">
        <v>634</v>
      </c>
      <c r="E4" s="11">
        <f t="shared" si="0"/>
        <v>24.25</v>
      </c>
      <c r="F4" s="11" t="s">
        <v>663</v>
      </c>
      <c r="G4" s="11">
        <f t="shared" si="1"/>
        <v>44.344999999999999</v>
      </c>
      <c r="H4" s="11">
        <f t="shared" si="2"/>
        <v>68.594999999999999</v>
      </c>
      <c r="I4" s="56">
        <v>2</v>
      </c>
    </row>
    <row r="5" spans="1:9" s="60" customFormat="1" ht="30" customHeight="1">
      <c r="A5" s="11" t="s">
        <v>664</v>
      </c>
      <c r="B5" s="11" t="s">
        <v>665</v>
      </c>
      <c r="C5" s="11" t="s">
        <v>658</v>
      </c>
      <c r="D5" s="11" t="s">
        <v>460</v>
      </c>
      <c r="E5" s="11">
        <f t="shared" si="0"/>
        <v>23.875</v>
      </c>
      <c r="F5" s="11" t="s">
        <v>666</v>
      </c>
      <c r="G5" s="11">
        <f t="shared" si="1"/>
        <v>44.225000000000001</v>
      </c>
      <c r="H5" s="11">
        <f t="shared" si="2"/>
        <v>68.099999999999994</v>
      </c>
      <c r="I5" s="56">
        <v>3</v>
      </c>
    </row>
    <row r="6" spans="1:9" s="60" customFormat="1" ht="30" customHeight="1">
      <c r="A6" s="11" t="s">
        <v>667</v>
      </c>
      <c r="B6" s="11" t="s">
        <v>668</v>
      </c>
      <c r="C6" s="11" t="s">
        <v>658</v>
      </c>
      <c r="D6" s="11" t="s">
        <v>638</v>
      </c>
      <c r="E6" s="11">
        <f t="shared" si="0"/>
        <v>22.625</v>
      </c>
      <c r="F6" s="11" t="s">
        <v>669</v>
      </c>
      <c r="G6" s="11">
        <f t="shared" si="1"/>
        <v>43.274999999999999</v>
      </c>
      <c r="H6" s="11">
        <f t="shared" si="2"/>
        <v>65.900000000000006</v>
      </c>
      <c r="I6" s="56">
        <v>4</v>
      </c>
    </row>
    <row r="7" spans="1:9" s="60" customFormat="1" ht="30" customHeight="1">
      <c r="A7" s="11" t="s">
        <v>670</v>
      </c>
      <c r="B7" s="11" t="s">
        <v>671</v>
      </c>
      <c r="C7" s="11" t="s">
        <v>658</v>
      </c>
      <c r="D7" s="11" t="s">
        <v>672</v>
      </c>
      <c r="E7" s="11">
        <f t="shared" si="0"/>
        <v>23.625</v>
      </c>
      <c r="F7" s="11" t="s">
        <v>673</v>
      </c>
      <c r="G7" s="11">
        <f t="shared" si="1"/>
        <v>42.134999999999998</v>
      </c>
      <c r="H7" s="11">
        <f t="shared" si="2"/>
        <v>65.759999999999991</v>
      </c>
      <c r="I7" s="56">
        <v>5</v>
      </c>
    </row>
    <row r="8" spans="1:9" s="60" customFormat="1" ht="30" customHeight="1">
      <c r="A8" s="11" t="s">
        <v>674</v>
      </c>
      <c r="B8" s="11" t="s">
        <v>675</v>
      </c>
      <c r="C8" s="11" t="s">
        <v>658</v>
      </c>
      <c r="D8" s="11" t="s">
        <v>630</v>
      </c>
      <c r="E8" s="11">
        <f t="shared" si="0"/>
        <v>21.5</v>
      </c>
      <c r="F8" s="11" t="s">
        <v>676</v>
      </c>
      <c r="G8" s="11">
        <f t="shared" si="1"/>
        <v>42.74</v>
      </c>
      <c r="H8" s="11">
        <f t="shared" si="2"/>
        <v>64.240000000000009</v>
      </c>
      <c r="I8" s="56">
        <v>6</v>
      </c>
    </row>
    <row r="9" spans="1:9" s="60" customFormat="1" ht="30" customHeight="1">
      <c r="A9" s="11" t="s">
        <v>677</v>
      </c>
      <c r="B9" s="11" t="s">
        <v>678</v>
      </c>
      <c r="C9" s="11" t="s">
        <v>658</v>
      </c>
      <c r="D9" s="11" t="s">
        <v>679</v>
      </c>
      <c r="E9" s="11">
        <f t="shared" si="0"/>
        <v>20.25</v>
      </c>
      <c r="F9" s="11" t="s">
        <v>680</v>
      </c>
      <c r="G9" s="11">
        <f t="shared" si="1"/>
        <v>43.075000000000003</v>
      </c>
      <c r="H9" s="11">
        <f t="shared" si="2"/>
        <v>63.325000000000003</v>
      </c>
      <c r="I9" s="56">
        <v>7</v>
      </c>
    </row>
    <row r="10" spans="1:9" s="60" customFormat="1" ht="30" customHeight="1">
      <c r="A10" s="11" t="s">
        <v>681</v>
      </c>
      <c r="B10" s="11" t="s">
        <v>682</v>
      </c>
      <c r="C10" s="11" t="s">
        <v>658</v>
      </c>
      <c r="D10" s="11" t="s">
        <v>683</v>
      </c>
      <c r="E10" s="11">
        <f t="shared" si="0"/>
        <v>19.75</v>
      </c>
      <c r="F10" s="11" t="s">
        <v>684</v>
      </c>
      <c r="G10" s="11">
        <f t="shared" si="1"/>
        <v>42.975000000000001</v>
      </c>
      <c r="H10" s="11">
        <f t="shared" si="2"/>
        <v>62.725000000000001</v>
      </c>
      <c r="I10" s="56">
        <v>8</v>
      </c>
    </row>
    <row r="11" spans="1:9" s="60" customFormat="1" ht="30" customHeight="1">
      <c r="A11" s="11" t="s">
        <v>685</v>
      </c>
      <c r="B11" s="11" t="s">
        <v>686</v>
      </c>
      <c r="C11" s="11" t="s">
        <v>658</v>
      </c>
      <c r="D11" s="11" t="s">
        <v>687</v>
      </c>
      <c r="E11" s="11">
        <f t="shared" si="0"/>
        <v>18.5</v>
      </c>
      <c r="F11" s="11" t="s">
        <v>688</v>
      </c>
      <c r="G11" s="11">
        <f t="shared" si="1"/>
        <v>44.17</v>
      </c>
      <c r="H11" s="11">
        <f t="shared" si="2"/>
        <v>62.67</v>
      </c>
      <c r="I11" s="56">
        <v>9</v>
      </c>
    </row>
    <row r="12" spans="1:9" s="60" customFormat="1" ht="30" customHeight="1">
      <c r="A12" s="11" t="s">
        <v>689</v>
      </c>
      <c r="B12" s="11" t="s">
        <v>690</v>
      </c>
      <c r="C12" s="11" t="s">
        <v>658</v>
      </c>
      <c r="D12" s="11" t="s">
        <v>691</v>
      </c>
      <c r="E12" s="11">
        <f t="shared" si="0"/>
        <v>17.75</v>
      </c>
      <c r="F12" s="11" t="s">
        <v>692</v>
      </c>
      <c r="G12" s="11">
        <f t="shared" si="1"/>
        <v>42.84</v>
      </c>
      <c r="H12" s="11">
        <f t="shared" si="2"/>
        <v>60.59</v>
      </c>
      <c r="I12" s="56">
        <v>10</v>
      </c>
    </row>
    <row r="13" spans="1:9" s="60" customFormat="1" ht="30" customHeight="1">
      <c r="A13" s="11" t="s">
        <v>693</v>
      </c>
      <c r="B13" s="11" t="s">
        <v>694</v>
      </c>
      <c r="C13" s="11" t="s">
        <v>658</v>
      </c>
      <c r="D13" s="11" t="s">
        <v>695</v>
      </c>
      <c r="E13" s="11">
        <f t="shared" si="0"/>
        <v>16.125</v>
      </c>
      <c r="F13" s="11" t="s">
        <v>696</v>
      </c>
      <c r="G13" s="11">
        <f t="shared" si="1"/>
        <v>42.784999999999997</v>
      </c>
      <c r="H13" s="11">
        <f t="shared" si="2"/>
        <v>58.91</v>
      </c>
      <c r="I13" s="56">
        <v>11</v>
      </c>
    </row>
    <row r="14" spans="1:9" s="60" customFormat="1" ht="30" customHeight="1">
      <c r="A14" s="11" t="s">
        <v>697</v>
      </c>
      <c r="B14" s="11" t="s">
        <v>698</v>
      </c>
      <c r="C14" s="11" t="s">
        <v>658</v>
      </c>
      <c r="D14" s="11" t="s">
        <v>699</v>
      </c>
      <c r="E14" s="11">
        <f t="shared" si="0"/>
        <v>15.875</v>
      </c>
      <c r="F14" s="11" t="s">
        <v>700</v>
      </c>
      <c r="G14" s="11">
        <f t="shared" si="1"/>
        <v>37.729999999999997</v>
      </c>
      <c r="H14" s="11">
        <f t="shared" si="2"/>
        <v>53.604999999999997</v>
      </c>
      <c r="I14" s="56">
        <v>12</v>
      </c>
    </row>
    <row r="15" spans="1:9" ht="20.100000000000001" customHeight="1"/>
    <row r="16" spans="1:9" ht="20.100000000000001" customHeight="1"/>
    <row r="17" ht="20.100000000000001" customHeight="1"/>
    <row r="18" ht="20.100000000000001" customHeight="1"/>
    <row r="19" ht="20.100000000000001" customHeight="1"/>
  </sheetData>
  <mergeCells count="1">
    <mergeCell ref="A1:H1"/>
  </mergeCells>
  <phoneticPr fontId="1" type="noConversion"/>
  <pageMargins left="0.75" right="0.75" top="0.62" bottom="0.66" header="0.5" footer="0.5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showGridLines="0" workbookViewId="0">
      <selection activeCell="P6" sqref="P6"/>
    </sheetView>
  </sheetViews>
  <sheetFormatPr defaultRowHeight="13.5"/>
  <cols>
    <col min="1" max="1" width="12.5" style="20" customWidth="1"/>
    <col min="2" max="2" width="13.875" style="20" bestFit="1" customWidth="1"/>
    <col min="3" max="3" width="27.875" style="20" customWidth="1"/>
    <col min="4" max="4" width="8.25" style="20" customWidth="1"/>
    <col min="5" max="5" width="8.25" style="21" customWidth="1"/>
    <col min="6" max="6" width="9.25" style="20" customWidth="1"/>
    <col min="7" max="7" width="9.5" style="21" customWidth="1"/>
    <col min="8" max="8" width="12.25" style="21" customWidth="1"/>
  </cols>
  <sheetData>
    <row r="1" spans="1:9" ht="39" customHeight="1">
      <c r="A1" s="62" t="s">
        <v>45</v>
      </c>
      <c r="B1" s="63"/>
      <c r="C1" s="63"/>
      <c r="D1" s="63"/>
      <c r="E1" s="63"/>
      <c r="F1" s="63"/>
      <c r="G1" s="63"/>
      <c r="H1" s="63"/>
    </row>
    <row r="2" spans="1:9" ht="40.5" customHeight="1">
      <c r="A2" s="11" t="s">
        <v>46</v>
      </c>
      <c r="B2" s="11" t="s">
        <v>47</v>
      </c>
      <c r="C2" s="11" t="s">
        <v>48</v>
      </c>
      <c r="D2" s="11" t="s">
        <v>49</v>
      </c>
      <c r="E2" s="12" t="s">
        <v>50</v>
      </c>
      <c r="F2" s="11" t="s">
        <v>51</v>
      </c>
      <c r="G2" s="12" t="s">
        <v>54</v>
      </c>
      <c r="H2" s="12" t="s">
        <v>55</v>
      </c>
      <c r="I2" s="55" t="s">
        <v>475</v>
      </c>
    </row>
    <row r="3" spans="1:9" ht="39.950000000000003" customHeight="1">
      <c r="A3" s="11" t="s">
        <v>612</v>
      </c>
      <c r="B3" s="11" t="s">
        <v>613</v>
      </c>
      <c r="C3" s="11" t="s">
        <v>614</v>
      </c>
      <c r="D3" s="11" t="s">
        <v>615</v>
      </c>
      <c r="E3" s="11">
        <f t="shared" ref="E3:E13" si="0">D3*0.25</f>
        <v>30.75</v>
      </c>
      <c r="F3" s="11" t="s">
        <v>616</v>
      </c>
      <c r="G3" s="11">
        <f t="shared" ref="G3:G13" si="1">F3*0.5</f>
        <v>42.075000000000003</v>
      </c>
      <c r="H3" s="11">
        <f t="shared" ref="H3:H13" si="2">G3+E3</f>
        <v>72.825000000000003</v>
      </c>
      <c r="I3" s="56">
        <v>1</v>
      </c>
    </row>
    <row r="4" spans="1:9" ht="39.950000000000003" customHeight="1">
      <c r="A4" s="11" t="s">
        <v>617</v>
      </c>
      <c r="B4" s="11" t="s">
        <v>618</v>
      </c>
      <c r="C4" s="11" t="s">
        <v>614</v>
      </c>
      <c r="D4" s="11" t="s">
        <v>557</v>
      </c>
      <c r="E4" s="11">
        <f t="shared" si="0"/>
        <v>32.625</v>
      </c>
      <c r="F4" s="11" t="s">
        <v>619</v>
      </c>
      <c r="G4" s="11">
        <f t="shared" si="1"/>
        <v>37.575000000000003</v>
      </c>
      <c r="H4" s="11">
        <f t="shared" si="2"/>
        <v>70.2</v>
      </c>
      <c r="I4" s="56">
        <v>2</v>
      </c>
    </row>
    <row r="5" spans="1:9" ht="39.950000000000003" customHeight="1">
      <c r="A5" s="11" t="s">
        <v>620</v>
      </c>
      <c r="B5" s="11" t="s">
        <v>621</v>
      </c>
      <c r="C5" s="11" t="s">
        <v>614</v>
      </c>
      <c r="D5" s="11" t="s">
        <v>622</v>
      </c>
      <c r="E5" s="11">
        <f t="shared" si="0"/>
        <v>25.5</v>
      </c>
      <c r="F5" s="11" t="s">
        <v>623</v>
      </c>
      <c r="G5" s="11">
        <f t="shared" si="1"/>
        <v>43.15</v>
      </c>
      <c r="H5" s="11">
        <f t="shared" si="2"/>
        <v>68.650000000000006</v>
      </c>
      <c r="I5" s="56">
        <v>3</v>
      </c>
    </row>
    <row r="6" spans="1:9" ht="39.950000000000003" customHeight="1">
      <c r="A6" s="11" t="s">
        <v>624</v>
      </c>
      <c r="B6" s="11" t="s">
        <v>625</v>
      </c>
      <c r="C6" s="11" t="s">
        <v>614</v>
      </c>
      <c r="D6" s="11" t="s">
        <v>626</v>
      </c>
      <c r="E6" s="11">
        <f t="shared" si="0"/>
        <v>28.75</v>
      </c>
      <c r="F6" s="11" t="s">
        <v>627</v>
      </c>
      <c r="G6" s="11">
        <f t="shared" si="1"/>
        <v>39.6</v>
      </c>
      <c r="H6" s="11">
        <f t="shared" si="2"/>
        <v>68.349999999999994</v>
      </c>
      <c r="I6" s="56">
        <v>4</v>
      </c>
    </row>
    <row r="7" spans="1:9" ht="39.950000000000003" customHeight="1">
      <c r="A7" s="11" t="s">
        <v>628</v>
      </c>
      <c r="B7" s="11" t="s">
        <v>629</v>
      </c>
      <c r="C7" s="11" t="s">
        <v>614</v>
      </c>
      <c r="D7" s="11" t="s">
        <v>630</v>
      </c>
      <c r="E7" s="11">
        <f t="shared" si="0"/>
        <v>21.5</v>
      </c>
      <c r="F7" s="11" t="s">
        <v>631</v>
      </c>
      <c r="G7" s="11">
        <f t="shared" si="1"/>
        <v>45.375</v>
      </c>
      <c r="H7" s="11">
        <f t="shared" si="2"/>
        <v>66.875</v>
      </c>
      <c r="I7" s="56">
        <v>5</v>
      </c>
    </row>
    <row r="8" spans="1:9" ht="39.950000000000003" customHeight="1">
      <c r="A8" s="11" t="s">
        <v>632</v>
      </c>
      <c r="B8" s="11" t="s">
        <v>633</v>
      </c>
      <c r="C8" s="11" t="s">
        <v>614</v>
      </c>
      <c r="D8" s="11" t="s">
        <v>634</v>
      </c>
      <c r="E8" s="11">
        <f t="shared" si="0"/>
        <v>24.25</v>
      </c>
      <c r="F8" s="11" t="s">
        <v>635</v>
      </c>
      <c r="G8" s="11">
        <f t="shared" si="1"/>
        <v>41.35</v>
      </c>
      <c r="H8" s="11">
        <f t="shared" si="2"/>
        <v>65.599999999999994</v>
      </c>
      <c r="I8" s="56">
        <v>6</v>
      </c>
    </row>
    <row r="9" spans="1:9" ht="39.950000000000003" customHeight="1">
      <c r="A9" s="11" t="s">
        <v>636</v>
      </c>
      <c r="B9" s="11" t="s">
        <v>637</v>
      </c>
      <c r="C9" s="11" t="s">
        <v>614</v>
      </c>
      <c r="D9" s="11" t="s">
        <v>638</v>
      </c>
      <c r="E9" s="11">
        <f t="shared" si="0"/>
        <v>22.625</v>
      </c>
      <c r="F9" s="11" t="s">
        <v>639</v>
      </c>
      <c r="G9" s="11">
        <f t="shared" si="1"/>
        <v>41.524999999999999</v>
      </c>
      <c r="H9" s="11">
        <f t="shared" si="2"/>
        <v>64.150000000000006</v>
      </c>
      <c r="I9" s="56">
        <v>7</v>
      </c>
    </row>
    <row r="10" spans="1:9" ht="39.950000000000003" customHeight="1">
      <c r="A10" s="11" t="s">
        <v>640</v>
      </c>
      <c r="B10" s="11" t="s">
        <v>641</v>
      </c>
      <c r="C10" s="11" t="s">
        <v>614</v>
      </c>
      <c r="D10" s="11" t="s">
        <v>642</v>
      </c>
      <c r="E10" s="11">
        <f t="shared" si="0"/>
        <v>21.625</v>
      </c>
      <c r="F10" s="11" t="s">
        <v>643</v>
      </c>
      <c r="G10" s="11">
        <f t="shared" si="1"/>
        <v>41.274999999999999</v>
      </c>
      <c r="H10" s="11">
        <f t="shared" si="2"/>
        <v>62.9</v>
      </c>
      <c r="I10" s="56">
        <v>8</v>
      </c>
    </row>
    <row r="11" spans="1:9" ht="39.950000000000003" customHeight="1">
      <c r="A11" s="11" t="s">
        <v>644</v>
      </c>
      <c r="B11" s="11" t="s">
        <v>645</v>
      </c>
      <c r="C11" s="11" t="s">
        <v>614</v>
      </c>
      <c r="D11" s="11" t="s">
        <v>646</v>
      </c>
      <c r="E11" s="11">
        <f t="shared" si="0"/>
        <v>19.875</v>
      </c>
      <c r="F11" s="11" t="s">
        <v>647</v>
      </c>
      <c r="G11" s="11">
        <f t="shared" si="1"/>
        <v>42.524999999999999</v>
      </c>
      <c r="H11" s="11">
        <f t="shared" si="2"/>
        <v>62.4</v>
      </c>
      <c r="I11" s="56">
        <v>9</v>
      </c>
    </row>
    <row r="12" spans="1:9" ht="39.950000000000003" customHeight="1">
      <c r="A12" s="11" t="s">
        <v>648</v>
      </c>
      <c r="B12" s="11" t="s">
        <v>649</v>
      </c>
      <c r="C12" s="11" t="s">
        <v>614</v>
      </c>
      <c r="D12" s="11" t="s">
        <v>650</v>
      </c>
      <c r="E12" s="11">
        <f t="shared" si="0"/>
        <v>18.625</v>
      </c>
      <c r="F12" s="11" t="s">
        <v>651</v>
      </c>
      <c r="G12" s="11">
        <f t="shared" si="1"/>
        <v>42.225000000000001</v>
      </c>
      <c r="H12" s="11">
        <f t="shared" si="2"/>
        <v>60.85</v>
      </c>
      <c r="I12" s="56">
        <v>10</v>
      </c>
    </row>
    <row r="13" spans="1:9" ht="39.950000000000003" customHeight="1">
      <c r="A13" s="11" t="s">
        <v>652</v>
      </c>
      <c r="B13" s="11" t="s">
        <v>653</v>
      </c>
      <c r="C13" s="11" t="s">
        <v>614</v>
      </c>
      <c r="D13" s="11" t="s">
        <v>654</v>
      </c>
      <c r="E13" s="11">
        <f t="shared" si="0"/>
        <v>20.75</v>
      </c>
      <c r="F13" s="11" t="s">
        <v>655</v>
      </c>
      <c r="G13" s="11">
        <f t="shared" si="1"/>
        <v>39.575000000000003</v>
      </c>
      <c r="H13" s="11">
        <f t="shared" si="2"/>
        <v>60.325000000000003</v>
      </c>
      <c r="I13" s="56">
        <v>11</v>
      </c>
    </row>
    <row r="14" spans="1:9" ht="20.100000000000001" customHeight="1"/>
    <row r="15" spans="1:9" ht="20.100000000000001" customHeight="1"/>
    <row r="16" spans="1:9" ht="20.100000000000001" customHeight="1"/>
    <row r="17" ht="20.100000000000001" customHeight="1"/>
  </sheetData>
  <mergeCells count="1">
    <mergeCell ref="A1:H1"/>
  </mergeCells>
  <phoneticPr fontId="1" type="noConversion"/>
  <pageMargins left="0.75" right="0.75" top="0.62" bottom="0.66" header="0.5" footer="0.5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7"/>
  <sheetViews>
    <sheetView showGridLines="0" workbookViewId="0">
      <selection activeCell="K12" sqref="K12"/>
    </sheetView>
  </sheetViews>
  <sheetFormatPr defaultRowHeight="13.5"/>
  <cols>
    <col min="1" max="1" width="12.5" style="20" customWidth="1"/>
    <col min="2" max="2" width="13.875" style="20" bestFit="1" customWidth="1"/>
    <col min="3" max="3" width="20.375" style="20" customWidth="1"/>
    <col min="4" max="4" width="8.25" style="20" customWidth="1"/>
    <col min="5" max="5" width="8.25" style="21" customWidth="1"/>
    <col min="6" max="6" width="9.25" style="20" customWidth="1"/>
    <col min="7" max="7" width="9.5" style="21" customWidth="1"/>
    <col min="8" max="8" width="12.25" style="21" customWidth="1"/>
  </cols>
  <sheetData>
    <row r="1" spans="1:9" ht="39.950000000000003" customHeight="1">
      <c r="A1" s="64" t="s">
        <v>45</v>
      </c>
      <c r="B1" s="65"/>
      <c r="C1" s="65"/>
      <c r="D1" s="65"/>
      <c r="E1" s="65"/>
      <c r="F1" s="65"/>
      <c r="G1" s="65"/>
      <c r="H1" s="65"/>
    </row>
    <row r="2" spans="1:9" ht="39.950000000000003" customHeight="1">
      <c r="A2" s="11" t="s">
        <v>46</v>
      </c>
      <c r="B2" s="11" t="s">
        <v>47</v>
      </c>
      <c r="C2" s="11" t="s">
        <v>48</v>
      </c>
      <c r="D2" s="11" t="s">
        <v>49</v>
      </c>
      <c r="E2" s="12" t="s">
        <v>50</v>
      </c>
      <c r="F2" s="11" t="s">
        <v>51</v>
      </c>
      <c r="G2" s="12" t="s">
        <v>54</v>
      </c>
      <c r="H2" s="12" t="s">
        <v>55</v>
      </c>
      <c r="I2" s="55" t="s">
        <v>475</v>
      </c>
    </row>
    <row r="3" spans="1:9" ht="18.95" customHeight="1">
      <c r="A3" s="11" t="s">
        <v>535</v>
      </c>
      <c r="B3" s="11" t="s">
        <v>536</v>
      </c>
      <c r="C3" s="11" t="s">
        <v>537</v>
      </c>
      <c r="D3" s="11" t="s">
        <v>538</v>
      </c>
      <c r="E3" s="11">
        <f t="shared" ref="E3:E23" si="0">D3*0.25</f>
        <v>38.5</v>
      </c>
      <c r="F3" s="11" t="s">
        <v>539</v>
      </c>
      <c r="G3" s="11">
        <f t="shared" ref="G3:G23" si="1">F3*0.5</f>
        <v>43.155000000000001</v>
      </c>
      <c r="H3" s="11">
        <f t="shared" ref="H3:H23" si="2">G3+E3</f>
        <v>81.655000000000001</v>
      </c>
      <c r="I3" s="56">
        <v>1</v>
      </c>
    </row>
    <row r="4" spans="1:9" ht="18.95" customHeight="1">
      <c r="A4" s="11" t="s">
        <v>540</v>
      </c>
      <c r="B4" s="11" t="s">
        <v>541</v>
      </c>
      <c r="C4" s="11" t="s">
        <v>537</v>
      </c>
      <c r="D4" s="11" t="s">
        <v>542</v>
      </c>
      <c r="E4" s="11">
        <f t="shared" si="0"/>
        <v>35.25</v>
      </c>
      <c r="F4" s="11" t="s">
        <v>543</v>
      </c>
      <c r="G4" s="11">
        <f t="shared" si="1"/>
        <v>44.935000000000002</v>
      </c>
      <c r="H4" s="11">
        <f t="shared" si="2"/>
        <v>80.185000000000002</v>
      </c>
      <c r="I4" s="56">
        <v>2</v>
      </c>
    </row>
    <row r="5" spans="1:9" ht="18.95" customHeight="1">
      <c r="A5" s="11" t="s">
        <v>544</v>
      </c>
      <c r="B5" s="11" t="s">
        <v>545</v>
      </c>
      <c r="C5" s="11" t="s">
        <v>537</v>
      </c>
      <c r="D5" s="11" t="s">
        <v>546</v>
      </c>
      <c r="E5" s="11">
        <f t="shared" si="0"/>
        <v>37</v>
      </c>
      <c r="F5" s="11" t="s">
        <v>547</v>
      </c>
      <c r="G5" s="11">
        <f t="shared" si="1"/>
        <v>42.75</v>
      </c>
      <c r="H5" s="11">
        <f t="shared" si="2"/>
        <v>79.75</v>
      </c>
      <c r="I5" s="56">
        <v>3</v>
      </c>
    </row>
    <row r="6" spans="1:9" ht="18.95" customHeight="1">
      <c r="A6" s="11" t="s">
        <v>548</v>
      </c>
      <c r="B6" s="11" t="s">
        <v>549</v>
      </c>
      <c r="C6" s="11" t="s">
        <v>537</v>
      </c>
      <c r="D6" s="11" t="s">
        <v>479</v>
      </c>
      <c r="E6" s="11">
        <f t="shared" si="0"/>
        <v>35.375</v>
      </c>
      <c r="F6" s="11" t="s">
        <v>550</v>
      </c>
      <c r="G6" s="11">
        <f t="shared" si="1"/>
        <v>43.335000000000001</v>
      </c>
      <c r="H6" s="11">
        <f t="shared" si="2"/>
        <v>78.710000000000008</v>
      </c>
      <c r="I6" s="56">
        <v>4</v>
      </c>
    </row>
    <row r="7" spans="1:9" ht="18.95" customHeight="1">
      <c r="A7" s="11" t="s">
        <v>551</v>
      </c>
      <c r="B7" s="11" t="s">
        <v>552</v>
      </c>
      <c r="C7" s="11" t="s">
        <v>537</v>
      </c>
      <c r="D7" s="11" t="s">
        <v>553</v>
      </c>
      <c r="E7" s="11">
        <f t="shared" si="0"/>
        <v>35</v>
      </c>
      <c r="F7" s="11" t="s">
        <v>554</v>
      </c>
      <c r="G7" s="11">
        <f t="shared" si="1"/>
        <v>43.09</v>
      </c>
      <c r="H7" s="11">
        <f t="shared" si="2"/>
        <v>78.09</v>
      </c>
      <c r="I7" s="56">
        <v>5</v>
      </c>
    </row>
    <row r="8" spans="1:9" ht="18.95" customHeight="1">
      <c r="A8" s="11" t="s">
        <v>555</v>
      </c>
      <c r="B8" s="11" t="s">
        <v>556</v>
      </c>
      <c r="C8" s="11" t="s">
        <v>537</v>
      </c>
      <c r="D8" s="11" t="s">
        <v>557</v>
      </c>
      <c r="E8" s="11">
        <f t="shared" si="0"/>
        <v>32.625</v>
      </c>
      <c r="F8" s="11" t="s">
        <v>558</v>
      </c>
      <c r="G8" s="11">
        <f t="shared" si="1"/>
        <v>45.034999999999997</v>
      </c>
      <c r="H8" s="11">
        <f t="shared" si="2"/>
        <v>77.66</v>
      </c>
      <c r="I8" s="56">
        <v>6</v>
      </c>
    </row>
    <row r="9" spans="1:9" ht="18.95" customHeight="1">
      <c r="A9" s="11" t="s">
        <v>559</v>
      </c>
      <c r="B9" s="11" t="s">
        <v>560</v>
      </c>
      <c r="C9" s="11" t="s">
        <v>537</v>
      </c>
      <c r="D9" s="11" t="s">
        <v>542</v>
      </c>
      <c r="E9" s="11">
        <f t="shared" si="0"/>
        <v>35.25</v>
      </c>
      <c r="F9" s="11" t="s">
        <v>561</v>
      </c>
      <c r="G9" s="11">
        <f t="shared" si="1"/>
        <v>41.36</v>
      </c>
      <c r="H9" s="11">
        <f t="shared" si="2"/>
        <v>76.61</v>
      </c>
      <c r="I9" s="56">
        <v>7</v>
      </c>
    </row>
    <row r="10" spans="1:9" ht="18.95" customHeight="1">
      <c r="A10" s="11" t="s">
        <v>562</v>
      </c>
      <c r="B10" s="11" t="s">
        <v>563</v>
      </c>
      <c r="C10" s="11" t="s">
        <v>537</v>
      </c>
      <c r="D10" s="11" t="s">
        <v>557</v>
      </c>
      <c r="E10" s="11">
        <f t="shared" si="0"/>
        <v>32.625</v>
      </c>
      <c r="F10" s="11" t="s">
        <v>564</v>
      </c>
      <c r="G10" s="11">
        <f t="shared" si="1"/>
        <v>43.865000000000002</v>
      </c>
      <c r="H10" s="11">
        <f t="shared" si="2"/>
        <v>76.490000000000009</v>
      </c>
      <c r="I10" s="56">
        <v>8</v>
      </c>
    </row>
    <row r="11" spans="1:9" ht="18.95" customHeight="1">
      <c r="A11" s="11" t="s">
        <v>565</v>
      </c>
      <c r="B11" s="11" t="s">
        <v>566</v>
      </c>
      <c r="C11" s="11" t="s">
        <v>537</v>
      </c>
      <c r="D11" s="11" t="s">
        <v>567</v>
      </c>
      <c r="E11" s="11">
        <f t="shared" si="0"/>
        <v>33.25</v>
      </c>
      <c r="F11" s="11" t="s">
        <v>439</v>
      </c>
      <c r="G11" s="11">
        <f t="shared" si="1"/>
        <v>42.73</v>
      </c>
      <c r="H11" s="11">
        <f t="shared" si="2"/>
        <v>75.97999999999999</v>
      </c>
      <c r="I11" s="56">
        <v>9</v>
      </c>
    </row>
    <row r="12" spans="1:9" ht="18.95" customHeight="1">
      <c r="A12" s="11" t="s">
        <v>568</v>
      </c>
      <c r="B12" s="11" t="s">
        <v>569</v>
      </c>
      <c r="C12" s="11" t="s">
        <v>537</v>
      </c>
      <c r="D12" s="11" t="s">
        <v>413</v>
      </c>
      <c r="E12" s="11">
        <f t="shared" si="0"/>
        <v>36.375</v>
      </c>
      <c r="F12" s="11" t="s">
        <v>570</v>
      </c>
      <c r="G12" s="11">
        <f t="shared" si="1"/>
        <v>39.125</v>
      </c>
      <c r="H12" s="11">
        <f t="shared" si="2"/>
        <v>75.5</v>
      </c>
      <c r="I12" s="56">
        <v>10</v>
      </c>
    </row>
    <row r="13" spans="1:9" ht="18.95" customHeight="1">
      <c r="A13" s="11" t="s">
        <v>571</v>
      </c>
      <c r="B13" s="11" t="s">
        <v>572</v>
      </c>
      <c r="C13" s="11" t="s">
        <v>537</v>
      </c>
      <c r="D13" s="11" t="s">
        <v>450</v>
      </c>
      <c r="E13" s="11">
        <f t="shared" si="0"/>
        <v>32.75</v>
      </c>
      <c r="F13" s="11" t="s">
        <v>573</v>
      </c>
      <c r="G13" s="11">
        <f t="shared" si="1"/>
        <v>42.39</v>
      </c>
      <c r="H13" s="11">
        <f t="shared" si="2"/>
        <v>75.14</v>
      </c>
      <c r="I13" s="56">
        <v>11</v>
      </c>
    </row>
    <row r="14" spans="1:9" ht="18.95" customHeight="1">
      <c r="A14" s="11" t="s">
        <v>574</v>
      </c>
      <c r="B14" s="11" t="s">
        <v>575</v>
      </c>
      <c r="C14" s="11" t="s">
        <v>537</v>
      </c>
      <c r="D14" s="11" t="s">
        <v>576</v>
      </c>
      <c r="E14" s="11">
        <f t="shared" si="0"/>
        <v>31.375</v>
      </c>
      <c r="F14" s="11" t="s">
        <v>577</v>
      </c>
      <c r="G14" s="11">
        <f t="shared" si="1"/>
        <v>42.2</v>
      </c>
      <c r="H14" s="11">
        <f t="shared" si="2"/>
        <v>73.575000000000003</v>
      </c>
      <c r="I14" s="56">
        <v>12</v>
      </c>
    </row>
    <row r="15" spans="1:9" ht="18.95" customHeight="1">
      <c r="A15" s="11" t="s">
        <v>578</v>
      </c>
      <c r="B15" s="11" t="s">
        <v>579</v>
      </c>
      <c r="C15" s="11" t="s">
        <v>537</v>
      </c>
      <c r="D15" s="11" t="s">
        <v>580</v>
      </c>
      <c r="E15" s="11">
        <f t="shared" si="0"/>
        <v>31.625</v>
      </c>
      <c r="F15" s="11" t="s">
        <v>581</v>
      </c>
      <c r="G15" s="11">
        <f t="shared" si="1"/>
        <v>41.195</v>
      </c>
      <c r="H15" s="11">
        <f t="shared" si="2"/>
        <v>72.819999999999993</v>
      </c>
      <c r="I15" s="56">
        <v>13</v>
      </c>
    </row>
    <row r="16" spans="1:9" ht="18.95" customHeight="1">
      <c r="A16" s="11" t="s">
        <v>582</v>
      </c>
      <c r="B16" s="11" t="s">
        <v>583</v>
      </c>
      <c r="C16" s="11" t="s">
        <v>537</v>
      </c>
      <c r="D16" s="11" t="s">
        <v>495</v>
      </c>
      <c r="E16" s="11">
        <f t="shared" si="0"/>
        <v>28.125</v>
      </c>
      <c r="F16" s="11" t="s">
        <v>584</v>
      </c>
      <c r="G16" s="11">
        <f t="shared" si="1"/>
        <v>42.42</v>
      </c>
      <c r="H16" s="11">
        <f t="shared" si="2"/>
        <v>70.545000000000002</v>
      </c>
      <c r="I16" s="56">
        <v>14</v>
      </c>
    </row>
    <row r="17" spans="1:9" ht="18.95" customHeight="1">
      <c r="A17" s="11" t="s">
        <v>585</v>
      </c>
      <c r="B17" s="11" t="s">
        <v>586</v>
      </c>
      <c r="C17" s="11" t="s">
        <v>537</v>
      </c>
      <c r="D17" s="11" t="s">
        <v>587</v>
      </c>
      <c r="E17" s="11">
        <f t="shared" si="0"/>
        <v>28.875</v>
      </c>
      <c r="F17" s="11" t="s">
        <v>588</v>
      </c>
      <c r="G17" s="11">
        <f t="shared" si="1"/>
        <v>40.43</v>
      </c>
      <c r="H17" s="11">
        <f t="shared" si="2"/>
        <v>69.305000000000007</v>
      </c>
      <c r="I17" s="56">
        <v>15</v>
      </c>
    </row>
    <row r="18" spans="1:9" ht="18.95" customHeight="1">
      <c r="A18" s="11" t="s">
        <v>589</v>
      </c>
      <c r="B18" s="11" t="s">
        <v>590</v>
      </c>
      <c r="C18" s="11" t="s">
        <v>537</v>
      </c>
      <c r="D18" s="11" t="s">
        <v>591</v>
      </c>
      <c r="E18" s="11">
        <f t="shared" si="0"/>
        <v>29.375</v>
      </c>
      <c r="F18" s="11" t="s">
        <v>592</v>
      </c>
      <c r="G18" s="11">
        <f t="shared" si="1"/>
        <v>39.695</v>
      </c>
      <c r="H18" s="11">
        <f t="shared" si="2"/>
        <v>69.069999999999993</v>
      </c>
      <c r="I18" s="56">
        <v>16</v>
      </c>
    </row>
    <row r="19" spans="1:9" ht="18.95" customHeight="1">
      <c r="A19" s="11" t="s">
        <v>593</v>
      </c>
      <c r="B19" s="11" t="s">
        <v>594</v>
      </c>
      <c r="C19" s="11" t="s">
        <v>537</v>
      </c>
      <c r="D19" s="11" t="s">
        <v>457</v>
      </c>
      <c r="E19" s="11">
        <f t="shared" si="0"/>
        <v>23.375</v>
      </c>
      <c r="F19" s="11" t="s">
        <v>595</v>
      </c>
      <c r="G19" s="11">
        <f t="shared" si="1"/>
        <v>41.75</v>
      </c>
      <c r="H19" s="11">
        <f t="shared" si="2"/>
        <v>65.125</v>
      </c>
      <c r="I19" s="56">
        <v>17</v>
      </c>
    </row>
    <row r="20" spans="1:9" ht="18.95" customHeight="1">
      <c r="A20" s="11" t="s">
        <v>596</v>
      </c>
      <c r="B20" s="11" t="s">
        <v>597</v>
      </c>
      <c r="C20" s="11" t="s">
        <v>537</v>
      </c>
      <c r="D20" s="11" t="s">
        <v>598</v>
      </c>
      <c r="E20" s="11">
        <f t="shared" si="0"/>
        <v>21.75</v>
      </c>
      <c r="F20" s="11" t="s">
        <v>599</v>
      </c>
      <c r="G20" s="11">
        <f t="shared" si="1"/>
        <v>41.715000000000003</v>
      </c>
      <c r="H20" s="11">
        <f t="shared" si="2"/>
        <v>63.465000000000003</v>
      </c>
      <c r="I20" s="56">
        <v>18</v>
      </c>
    </row>
    <row r="21" spans="1:9" ht="18.95" customHeight="1">
      <c r="A21" s="11" t="s">
        <v>600</v>
      </c>
      <c r="B21" s="11" t="s">
        <v>601</v>
      </c>
      <c r="C21" s="11" t="s">
        <v>537</v>
      </c>
      <c r="D21" s="11" t="s">
        <v>602</v>
      </c>
      <c r="E21" s="11">
        <f t="shared" si="0"/>
        <v>23.75</v>
      </c>
      <c r="F21" s="11" t="s">
        <v>603</v>
      </c>
      <c r="G21" s="11">
        <f t="shared" si="1"/>
        <v>39.08</v>
      </c>
      <c r="H21" s="11">
        <f t="shared" si="2"/>
        <v>62.83</v>
      </c>
      <c r="I21" s="56">
        <v>19</v>
      </c>
    </row>
    <row r="22" spans="1:9" ht="18.95" customHeight="1">
      <c r="A22" s="11" t="s">
        <v>604</v>
      </c>
      <c r="B22" s="11" t="s">
        <v>605</v>
      </c>
      <c r="C22" s="11" t="s">
        <v>537</v>
      </c>
      <c r="D22" s="11" t="s">
        <v>606</v>
      </c>
      <c r="E22" s="11">
        <f t="shared" si="0"/>
        <v>20.375</v>
      </c>
      <c r="F22" s="11" t="s">
        <v>607</v>
      </c>
      <c r="G22" s="11">
        <f t="shared" si="1"/>
        <v>42.35</v>
      </c>
      <c r="H22" s="11">
        <f t="shared" si="2"/>
        <v>62.725000000000001</v>
      </c>
      <c r="I22" s="56">
        <v>20</v>
      </c>
    </row>
    <row r="23" spans="1:9" ht="18.95" customHeight="1">
      <c r="A23" s="11" t="s">
        <v>608</v>
      </c>
      <c r="B23" s="11" t="s">
        <v>609</v>
      </c>
      <c r="C23" s="11" t="s">
        <v>537</v>
      </c>
      <c r="D23" s="11" t="s">
        <v>533</v>
      </c>
      <c r="E23" s="11">
        <f t="shared" si="0"/>
        <v>20.625</v>
      </c>
      <c r="F23" s="11" t="s">
        <v>610</v>
      </c>
      <c r="G23" s="11">
        <f t="shared" si="1"/>
        <v>33.200000000000003</v>
      </c>
      <c r="H23" s="11">
        <f t="shared" si="2"/>
        <v>53.825000000000003</v>
      </c>
      <c r="I23" s="56">
        <v>21</v>
      </c>
    </row>
    <row r="24" spans="1:9" ht="20.100000000000001" customHeight="1">
      <c r="A24" s="59" t="s">
        <v>611</v>
      </c>
      <c r="B24" s="59"/>
      <c r="C24" s="59"/>
      <c r="D24" s="59"/>
      <c r="E24" s="59"/>
      <c r="F24" s="59"/>
      <c r="G24" s="59"/>
      <c r="H24" s="59" t="s">
        <v>253</v>
      </c>
      <c r="I24" s="56"/>
    </row>
    <row r="25" spans="1:9" ht="20.100000000000001" customHeight="1"/>
    <row r="26" spans="1:9" ht="20.100000000000001" customHeight="1"/>
    <row r="27" spans="1:9" ht="20.100000000000001" customHeight="1"/>
  </sheetData>
  <mergeCells count="1">
    <mergeCell ref="A1:H1"/>
  </mergeCells>
  <phoneticPr fontId="1" type="noConversion"/>
  <pageMargins left="0.75" right="0.75" top="0.62" bottom="0.66" header="0.5" footer="0.5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showGridLines="0" workbookViewId="0">
      <selection activeCell="K2" sqref="K2"/>
    </sheetView>
  </sheetViews>
  <sheetFormatPr defaultRowHeight="13.5"/>
  <cols>
    <col min="1" max="1" width="12.5" style="20" customWidth="1"/>
    <col min="2" max="2" width="13.875" style="20" bestFit="1" customWidth="1"/>
    <col min="3" max="3" width="31.375" style="20" customWidth="1"/>
    <col min="4" max="4" width="8.25" style="20" customWidth="1"/>
    <col min="5" max="5" width="8.25" style="21" customWidth="1"/>
    <col min="6" max="6" width="9.25" style="20" customWidth="1"/>
    <col min="7" max="7" width="9.5" style="21" customWidth="1"/>
    <col min="8" max="8" width="12.25" style="21" customWidth="1"/>
  </cols>
  <sheetData>
    <row r="1" spans="1:9" ht="46.5" customHeight="1">
      <c r="A1" s="64" t="s">
        <v>45</v>
      </c>
      <c r="B1" s="65"/>
      <c r="C1" s="65"/>
      <c r="D1" s="65"/>
      <c r="E1" s="65"/>
      <c r="F1" s="65"/>
      <c r="G1" s="65"/>
      <c r="H1" s="65"/>
    </row>
    <row r="2" spans="1:9" ht="36" customHeight="1">
      <c r="A2" s="11" t="s">
        <v>46</v>
      </c>
      <c r="B2" s="11" t="s">
        <v>47</v>
      </c>
      <c r="C2" s="11" t="s">
        <v>48</v>
      </c>
      <c r="D2" s="11" t="s">
        <v>49</v>
      </c>
      <c r="E2" s="12" t="s">
        <v>50</v>
      </c>
      <c r="F2" s="11" t="s">
        <v>51</v>
      </c>
      <c r="G2" s="12" t="s">
        <v>54</v>
      </c>
      <c r="H2" s="12" t="s">
        <v>55</v>
      </c>
      <c r="I2" s="55" t="s">
        <v>475</v>
      </c>
    </row>
    <row r="3" spans="1:9" ht="39.950000000000003" customHeight="1">
      <c r="A3" s="11" t="s">
        <v>511</v>
      </c>
      <c r="B3" s="11" t="s">
        <v>512</v>
      </c>
      <c r="C3" s="11" t="s">
        <v>513</v>
      </c>
      <c r="D3" s="11" t="s">
        <v>514</v>
      </c>
      <c r="E3" s="11">
        <f t="shared" ref="E3:E8" si="0">D3*0.25</f>
        <v>32.125</v>
      </c>
      <c r="F3" s="11" t="s">
        <v>515</v>
      </c>
      <c r="G3" s="11">
        <f t="shared" ref="G3:G8" si="1">F3*0.5</f>
        <v>43.55</v>
      </c>
      <c r="H3" s="11">
        <f t="shared" ref="H3:H8" si="2">G3+E3</f>
        <v>75.674999999999997</v>
      </c>
      <c r="I3" s="56">
        <v>1</v>
      </c>
    </row>
    <row r="4" spans="1:9" ht="39.950000000000003" customHeight="1">
      <c r="A4" s="11" t="s">
        <v>516</v>
      </c>
      <c r="B4" s="11" t="s">
        <v>517</v>
      </c>
      <c r="C4" s="11" t="s">
        <v>513</v>
      </c>
      <c r="D4" s="11" t="s">
        <v>518</v>
      </c>
      <c r="E4" s="11">
        <f t="shared" si="0"/>
        <v>30.625</v>
      </c>
      <c r="F4" s="11" t="s">
        <v>519</v>
      </c>
      <c r="G4" s="11">
        <f t="shared" si="1"/>
        <v>44.41</v>
      </c>
      <c r="H4" s="11">
        <f t="shared" si="2"/>
        <v>75.034999999999997</v>
      </c>
      <c r="I4" s="56">
        <v>2</v>
      </c>
    </row>
    <row r="5" spans="1:9" ht="39.950000000000003" customHeight="1">
      <c r="A5" s="11" t="s">
        <v>520</v>
      </c>
      <c r="B5" s="11" t="s">
        <v>521</v>
      </c>
      <c r="C5" s="11" t="s">
        <v>513</v>
      </c>
      <c r="D5" s="11" t="s">
        <v>522</v>
      </c>
      <c r="E5" s="11">
        <f t="shared" si="0"/>
        <v>30.25</v>
      </c>
      <c r="F5" s="11" t="s">
        <v>523</v>
      </c>
      <c r="G5" s="11">
        <f t="shared" si="1"/>
        <v>44.21</v>
      </c>
      <c r="H5" s="11">
        <f t="shared" si="2"/>
        <v>74.460000000000008</v>
      </c>
      <c r="I5" s="56">
        <v>3</v>
      </c>
    </row>
    <row r="6" spans="1:9" ht="39.950000000000003" customHeight="1">
      <c r="A6" s="11" t="s">
        <v>524</v>
      </c>
      <c r="B6" s="11" t="s">
        <v>525</v>
      </c>
      <c r="C6" s="11" t="s">
        <v>513</v>
      </c>
      <c r="D6" s="11" t="s">
        <v>526</v>
      </c>
      <c r="E6" s="11">
        <f t="shared" si="0"/>
        <v>28</v>
      </c>
      <c r="F6" s="11" t="s">
        <v>439</v>
      </c>
      <c r="G6" s="11">
        <f t="shared" si="1"/>
        <v>42.73</v>
      </c>
      <c r="H6" s="11">
        <f t="shared" si="2"/>
        <v>70.72999999999999</v>
      </c>
      <c r="I6" s="56">
        <v>4</v>
      </c>
    </row>
    <row r="7" spans="1:9" ht="39.950000000000003" customHeight="1">
      <c r="A7" s="11" t="s">
        <v>527</v>
      </c>
      <c r="B7" s="11" t="s">
        <v>528</v>
      </c>
      <c r="C7" s="11" t="s">
        <v>513</v>
      </c>
      <c r="D7" s="11" t="s">
        <v>529</v>
      </c>
      <c r="E7" s="11">
        <f t="shared" si="0"/>
        <v>26.875</v>
      </c>
      <c r="F7" s="11" t="s">
        <v>530</v>
      </c>
      <c r="G7" s="11">
        <f t="shared" si="1"/>
        <v>43.11</v>
      </c>
      <c r="H7" s="11">
        <f t="shared" si="2"/>
        <v>69.984999999999999</v>
      </c>
      <c r="I7" s="56">
        <v>5</v>
      </c>
    </row>
    <row r="8" spans="1:9" ht="39.950000000000003" customHeight="1">
      <c r="A8" s="11" t="s">
        <v>531</v>
      </c>
      <c r="B8" s="11" t="s">
        <v>532</v>
      </c>
      <c r="C8" s="11" t="s">
        <v>513</v>
      </c>
      <c r="D8" s="11" t="s">
        <v>533</v>
      </c>
      <c r="E8" s="11">
        <f t="shared" si="0"/>
        <v>20.625</v>
      </c>
      <c r="F8" s="11" t="s">
        <v>534</v>
      </c>
      <c r="G8" s="11">
        <f t="shared" si="1"/>
        <v>41.23</v>
      </c>
      <c r="H8" s="11">
        <f t="shared" si="2"/>
        <v>61.854999999999997</v>
      </c>
      <c r="I8" s="56">
        <v>6</v>
      </c>
    </row>
    <row r="9" spans="1:9" ht="20.100000000000001" customHeight="1"/>
    <row r="10" spans="1:9" ht="20.100000000000001" customHeight="1"/>
    <row r="11" spans="1:9" ht="20.100000000000001" customHeight="1"/>
    <row r="12" spans="1:9" ht="20.100000000000001" customHeight="1"/>
  </sheetData>
  <mergeCells count="1">
    <mergeCell ref="A1:H1"/>
  </mergeCells>
  <phoneticPr fontId="1" type="noConversion"/>
  <pageMargins left="0.75" right="0.75" top="0.62" bottom="0.66" header="0.5" footer="0.5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5"/>
  <sheetViews>
    <sheetView showGridLines="0" workbookViewId="0">
      <selection activeCell="A2" sqref="A2"/>
    </sheetView>
  </sheetViews>
  <sheetFormatPr defaultRowHeight="13.5"/>
  <cols>
    <col min="1" max="1" width="12.5" style="20" customWidth="1"/>
    <col min="2" max="2" width="13.875" style="20" bestFit="1" customWidth="1"/>
    <col min="3" max="3" width="20" style="20" customWidth="1"/>
    <col min="4" max="4" width="8.25" style="20" customWidth="1"/>
    <col min="5" max="5" width="8.25" style="21" customWidth="1"/>
    <col min="6" max="6" width="9.25" style="20" customWidth="1"/>
    <col min="7" max="7" width="9.5" style="21" customWidth="1"/>
    <col min="8" max="8" width="12.25" style="21" customWidth="1"/>
  </cols>
  <sheetData>
    <row r="1" spans="1:9" ht="39" customHeight="1">
      <c r="A1" s="64" t="s">
        <v>45</v>
      </c>
      <c r="B1" s="65"/>
      <c r="C1" s="65"/>
      <c r="D1" s="65"/>
      <c r="E1" s="65"/>
      <c r="F1" s="65"/>
      <c r="G1" s="65"/>
      <c r="H1" s="65"/>
    </row>
    <row r="2" spans="1:9" ht="32.25" customHeight="1">
      <c r="A2" s="11" t="s">
        <v>46</v>
      </c>
      <c r="B2" s="11" t="s">
        <v>47</v>
      </c>
      <c r="C2" s="11" t="s">
        <v>48</v>
      </c>
      <c r="D2" s="11" t="s">
        <v>49</v>
      </c>
      <c r="E2" s="12" t="s">
        <v>50</v>
      </c>
      <c r="F2" s="11" t="s">
        <v>51</v>
      </c>
      <c r="G2" s="12" t="s">
        <v>54</v>
      </c>
      <c r="H2" s="12" t="s">
        <v>55</v>
      </c>
      <c r="I2" s="55" t="s">
        <v>475</v>
      </c>
    </row>
    <row r="3" spans="1:9" ht="39.950000000000003" customHeight="1">
      <c r="A3" s="11" t="s">
        <v>476</v>
      </c>
      <c r="B3" s="11" t="s">
        <v>477</v>
      </c>
      <c r="C3" s="11" t="s">
        <v>478</v>
      </c>
      <c r="D3" s="11" t="s">
        <v>479</v>
      </c>
      <c r="E3" s="11">
        <f t="shared" ref="E3:E10" si="0">D3*0.25</f>
        <v>35.375</v>
      </c>
      <c r="F3" s="11" t="s">
        <v>480</v>
      </c>
      <c r="G3" s="11">
        <f t="shared" ref="G3:G10" si="1">F3*0.5</f>
        <v>44.54</v>
      </c>
      <c r="H3" s="11">
        <f t="shared" ref="H3:H10" si="2">G3+E3</f>
        <v>79.914999999999992</v>
      </c>
      <c r="I3" s="56">
        <v>1</v>
      </c>
    </row>
    <row r="4" spans="1:9" ht="39.950000000000003" customHeight="1">
      <c r="A4" s="11" t="s">
        <v>481</v>
      </c>
      <c r="B4" s="11" t="s">
        <v>482</v>
      </c>
      <c r="C4" s="11" t="s">
        <v>478</v>
      </c>
      <c r="D4" s="11" t="s">
        <v>483</v>
      </c>
      <c r="E4" s="11">
        <f t="shared" si="0"/>
        <v>33.875</v>
      </c>
      <c r="F4" s="11" t="s">
        <v>484</v>
      </c>
      <c r="G4" s="11">
        <f t="shared" si="1"/>
        <v>43.63</v>
      </c>
      <c r="H4" s="11">
        <f t="shared" si="2"/>
        <v>77.504999999999995</v>
      </c>
      <c r="I4" s="56">
        <v>2</v>
      </c>
    </row>
    <row r="5" spans="1:9" ht="39.950000000000003" customHeight="1">
      <c r="A5" s="11" t="s">
        <v>485</v>
      </c>
      <c r="B5" s="11" t="s">
        <v>486</v>
      </c>
      <c r="C5" s="11" t="s">
        <v>478</v>
      </c>
      <c r="D5" s="11" t="s">
        <v>487</v>
      </c>
      <c r="E5" s="11">
        <f t="shared" si="0"/>
        <v>30.5</v>
      </c>
      <c r="F5" s="11" t="s">
        <v>488</v>
      </c>
      <c r="G5" s="11">
        <f t="shared" si="1"/>
        <v>43.75</v>
      </c>
      <c r="H5" s="11">
        <f t="shared" si="2"/>
        <v>74.25</v>
      </c>
      <c r="I5" s="56">
        <v>3</v>
      </c>
    </row>
    <row r="6" spans="1:9" ht="39.950000000000003" customHeight="1">
      <c r="A6" s="11" t="s">
        <v>489</v>
      </c>
      <c r="B6" s="11" t="s">
        <v>490</v>
      </c>
      <c r="C6" s="11" t="s">
        <v>478</v>
      </c>
      <c r="D6" s="11" t="s">
        <v>491</v>
      </c>
      <c r="E6" s="11">
        <f t="shared" si="0"/>
        <v>29.75</v>
      </c>
      <c r="F6" s="11" t="s">
        <v>492</v>
      </c>
      <c r="G6" s="11">
        <f t="shared" si="1"/>
        <v>42.45</v>
      </c>
      <c r="H6" s="11">
        <f t="shared" si="2"/>
        <v>72.2</v>
      </c>
      <c r="I6" s="56">
        <v>4</v>
      </c>
    </row>
    <row r="7" spans="1:9" ht="39.950000000000003" customHeight="1">
      <c r="A7" s="11" t="s">
        <v>493</v>
      </c>
      <c r="B7" s="11" t="s">
        <v>494</v>
      </c>
      <c r="C7" s="11" t="s">
        <v>478</v>
      </c>
      <c r="D7" s="11" t="s">
        <v>495</v>
      </c>
      <c r="E7" s="11">
        <f t="shared" si="0"/>
        <v>28.125</v>
      </c>
      <c r="F7" s="11" t="s">
        <v>496</v>
      </c>
      <c r="G7" s="11">
        <f t="shared" si="1"/>
        <v>43.02</v>
      </c>
      <c r="H7" s="11">
        <f t="shared" si="2"/>
        <v>71.14500000000001</v>
      </c>
      <c r="I7" s="56">
        <v>5</v>
      </c>
    </row>
    <row r="8" spans="1:9" ht="39.950000000000003" customHeight="1">
      <c r="A8" s="11" t="s">
        <v>497</v>
      </c>
      <c r="B8" s="11" t="s">
        <v>498</v>
      </c>
      <c r="C8" s="11" t="s">
        <v>478</v>
      </c>
      <c r="D8" s="11" t="s">
        <v>499</v>
      </c>
      <c r="E8" s="11">
        <f t="shared" si="0"/>
        <v>27.5</v>
      </c>
      <c r="F8" s="11" t="s">
        <v>500</v>
      </c>
      <c r="G8" s="11">
        <f t="shared" si="1"/>
        <v>42.76</v>
      </c>
      <c r="H8" s="11">
        <f t="shared" si="2"/>
        <v>70.259999999999991</v>
      </c>
      <c r="I8" s="56">
        <v>6</v>
      </c>
    </row>
    <row r="9" spans="1:9" ht="39.950000000000003" customHeight="1">
      <c r="A9" s="11" t="s">
        <v>501</v>
      </c>
      <c r="B9" s="11" t="s">
        <v>502</v>
      </c>
      <c r="C9" s="11" t="s">
        <v>478</v>
      </c>
      <c r="D9" s="11" t="s">
        <v>503</v>
      </c>
      <c r="E9" s="11">
        <f t="shared" si="0"/>
        <v>27.25</v>
      </c>
      <c r="F9" s="11" t="s">
        <v>504</v>
      </c>
      <c r="G9" s="11">
        <f t="shared" si="1"/>
        <v>40.770000000000003</v>
      </c>
      <c r="H9" s="11">
        <f t="shared" si="2"/>
        <v>68.02000000000001</v>
      </c>
      <c r="I9" s="56">
        <v>7</v>
      </c>
    </row>
    <row r="10" spans="1:9" ht="39.950000000000003" customHeight="1">
      <c r="A10" s="11" t="s">
        <v>505</v>
      </c>
      <c r="B10" s="11" t="s">
        <v>506</v>
      </c>
      <c r="C10" s="11" t="s">
        <v>478</v>
      </c>
      <c r="D10" s="11" t="s">
        <v>507</v>
      </c>
      <c r="E10" s="11">
        <f t="shared" si="0"/>
        <v>26.375</v>
      </c>
      <c r="F10" s="11" t="s">
        <v>508</v>
      </c>
      <c r="G10" s="11">
        <f t="shared" si="1"/>
        <v>37.1</v>
      </c>
      <c r="H10" s="11">
        <f t="shared" si="2"/>
        <v>63.475000000000001</v>
      </c>
      <c r="I10" s="56">
        <v>8</v>
      </c>
    </row>
    <row r="11" spans="1:9" ht="39.950000000000003" customHeight="1">
      <c r="A11" s="11" t="s">
        <v>509</v>
      </c>
      <c r="B11" s="11" t="s">
        <v>510</v>
      </c>
      <c r="C11" s="11" t="s">
        <v>478</v>
      </c>
      <c r="D11" s="11"/>
      <c r="E11" s="11"/>
      <c r="F11" s="11"/>
      <c r="G11" s="11"/>
      <c r="H11" s="11" t="s">
        <v>253</v>
      </c>
      <c r="I11" s="56">
        <v>9</v>
      </c>
    </row>
    <row r="12" spans="1:9" ht="39.950000000000003" customHeight="1">
      <c r="A12" s="57"/>
      <c r="B12" s="57"/>
      <c r="C12" s="57"/>
      <c r="D12" s="57"/>
      <c r="E12" s="57"/>
      <c r="F12" s="57"/>
      <c r="G12" s="57"/>
      <c r="H12" s="57"/>
      <c r="I12" s="58"/>
    </row>
    <row r="13" spans="1:9" ht="20.100000000000001" customHeight="1"/>
    <row r="14" spans="1:9" ht="20.100000000000001" customHeight="1"/>
    <row r="15" spans="1:9" ht="20.100000000000001" customHeight="1"/>
  </sheetData>
  <mergeCells count="1">
    <mergeCell ref="A1:H1"/>
  </mergeCells>
  <phoneticPr fontId="1" type="noConversion"/>
  <pageMargins left="0.75" right="0.75" top="0.62" bottom="0.66" header="0.5" footer="0.5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C17" sqref="C17"/>
    </sheetView>
  </sheetViews>
  <sheetFormatPr defaultRowHeight="15"/>
  <cols>
    <col min="1" max="1" width="9" style="2"/>
    <col min="2" max="2" width="18" style="2" customWidth="1"/>
    <col min="3" max="3" width="9" style="2"/>
    <col min="4" max="4" width="9.25" style="2" customWidth="1"/>
    <col min="5" max="5" width="11.5" style="2" customWidth="1"/>
    <col min="6" max="6" width="9.5" style="2" customWidth="1"/>
    <col min="7" max="7" width="11.25" style="2" customWidth="1"/>
    <col min="8" max="8" width="17" style="2" customWidth="1"/>
    <col min="9" max="9" width="11.5" style="2" customWidth="1"/>
    <col min="10" max="257" width="9" style="2"/>
    <col min="258" max="258" width="18" style="2" customWidth="1"/>
    <col min="259" max="259" width="9" style="2"/>
    <col min="260" max="260" width="9.25" style="2" customWidth="1"/>
    <col min="261" max="261" width="11.5" style="2" customWidth="1"/>
    <col min="262" max="262" width="9.5" style="2" customWidth="1"/>
    <col min="263" max="263" width="11.25" style="2" customWidth="1"/>
    <col min="264" max="264" width="17" style="2" customWidth="1"/>
    <col min="265" max="265" width="11.5" style="2" customWidth="1"/>
    <col min="266" max="513" width="9" style="2"/>
    <col min="514" max="514" width="18" style="2" customWidth="1"/>
    <col min="515" max="515" width="9" style="2"/>
    <col min="516" max="516" width="9.25" style="2" customWidth="1"/>
    <col min="517" max="517" width="11.5" style="2" customWidth="1"/>
    <col min="518" max="518" width="9.5" style="2" customWidth="1"/>
    <col min="519" max="519" width="11.25" style="2" customWidth="1"/>
    <col min="520" max="520" width="17" style="2" customWidth="1"/>
    <col min="521" max="521" width="11.5" style="2" customWidth="1"/>
    <col min="522" max="769" width="9" style="2"/>
    <col min="770" max="770" width="18" style="2" customWidth="1"/>
    <col min="771" max="771" width="9" style="2"/>
    <col min="772" max="772" width="9.25" style="2" customWidth="1"/>
    <col min="773" max="773" width="11.5" style="2" customWidth="1"/>
    <col min="774" max="774" width="9.5" style="2" customWidth="1"/>
    <col min="775" max="775" width="11.25" style="2" customWidth="1"/>
    <col min="776" max="776" width="17" style="2" customWidth="1"/>
    <col min="777" max="777" width="11.5" style="2" customWidth="1"/>
    <col min="778" max="1025" width="9" style="2"/>
    <col min="1026" max="1026" width="18" style="2" customWidth="1"/>
    <col min="1027" max="1027" width="9" style="2"/>
    <col min="1028" max="1028" width="9.25" style="2" customWidth="1"/>
    <col min="1029" max="1029" width="11.5" style="2" customWidth="1"/>
    <col min="1030" max="1030" width="9.5" style="2" customWidth="1"/>
    <col min="1031" max="1031" width="11.25" style="2" customWidth="1"/>
    <col min="1032" max="1032" width="17" style="2" customWidth="1"/>
    <col min="1033" max="1033" width="11.5" style="2" customWidth="1"/>
    <col min="1034" max="1281" width="9" style="2"/>
    <col min="1282" max="1282" width="18" style="2" customWidth="1"/>
    <col min="1283" max="1283" width="9" style="2"/>
    <col min="1284" max="1284" width="9.25" style="2" customWidth="1"/>
    <col min="1285" max="1285" width="11.5" style="2" customWidth="1"/>
    <col min="1286" max="1286" width="9.5" style="2" customWidth="1"/>
    <col min="1287" max="1287" width="11.25" style="2" customWidth="1"/>
    <col min="1288" max="1288" width="17" style="2" customWidth="1"/>
    <col min="1289" max="1289" width="11.5" style="2" customWidth="1"/>
    <col min="1290" max="1537" width="9" style="2"/>
    <col min="1538" max="1538" width="18" style="2" customWidth="1"/>
    <col min="1539" max="1539" width="9" style="2"/>
    <col min="1540" max="1540" width="9.25" style="2" customWidth="1"/>
    <col min="1541" max="1541" width="11.5" style="2" customWidth="1"/>
    <col min="1542" max="1542" width="9.5" style="2" customWidth="1"/>
    <col min="1543" max="1543" width="11.25" style="2" customWidth="1"/>
    <col min="1544" max="1544" width="17" style="2" customWidth="1"/>
    <col min="1545" max="1545" width="11.5" style="2" customWidth="1"/>
    <col min="1546" max="1793" width="9" style="2"/>
    <col min="1794" max="1794" width="18" style="2" customWidth="1"/>
    <col min="1795" max="1795" width="9" style="2"/>
    <col min="1796" max="1796" width="9.25" style="2" customWidth="1"/>
    <col min="1797" max="1797" width="11.5" style="2" customWidth="1"/>
    <col min="1798" max="1798" width="9.5" style="2" customWidth="1"/>
    <col min="1799" max="1799" width="11.25" style="2" customWidth="1"/>
    <col min="1800" max="1800" width="17" style="2" customWidth="1"/>
    <col min="1801" max="1801" width="11.5" style="2" customWidth="1"/>
    <col min="1802" max="2049" width="9" style="2"/>
    <col min="2050" max="2050" width="18" style="2" customWidth="1"/>
    <col min="2051" max="2051" width="9" style="2"/>
    <col min="2052" max="2052" width="9.25" style="2" customWidth="1"/>
    <col min="2053" max="2053" width="11.5" style="2" customWidth="1"/>
    <col min="2054" max="2054" width="9.5" style="2" customWidth="1"/>
    <col min="2055" max="2055" width="11.25" style="2" customWidth="1"/>
    <col min="2056" max="2056" width="17" style="2" customWidth="1"/>
    <col min="2057" max="2057" width="11.5" style="2" customWidth="1"/>
    <col min="2058" max="2305" width="9" style="2"/>
    <col min="2306" max="2306" width="18" style="2" customWidth="1"/>
    <col min="2307" max="2307" width="9" style="2"/>
    <col min="2308" max="2308" width="9.25" style="2" customWidth="1"/>
    <col min="2309" max="2309" width="11.5" style="2" customWidth="1"/>
    <col min="2310" max="2310" width="9.5" style="2" customWidth="1"/>
    <col min="2311" max="2311" width="11.25" style="2" customWidth="1"/>
    <col min="2312" max="2312" width="17" style="2" customWidth="1"/>
    <col min="2313" max="2313" width="11.5" style="2" customWidth="1"/>
    <col min="2314" max="2561" width="9" style="2"/>
    <col min="2562" max="2562" width="18" style="2" customWidth="1"/>
    <col min="2563" max="2563" width="9" style="2"/>
    <col min="2564" max="2564" width="9.25" style="2" customWidth="1"/>
    <col min="2565" max="2565" width="11.5" style="2" customWidth="1"/>
    <col min="2566" max="2566" width="9.5" style="2" customWidth="1"/>
    <col min="2567" max="2567" width="11.25" style="2" customWidth="1"/>
    <col min="2568" max="2568" width="17" style="2" customWidth="1"/>
    <col min="2569" max="2569" width="11.5" style="2" customWidth="1"/>
    <col min="2570" max="2817" width="9" style="2"/>
    <col min="2818" max="2818" width="18" style="2" customWidth="1"/>
    <col min="2819" max="2819" width="9" style="2"/>
    <col min="2820" max="2820" width="9.25" style="2" customWidth="1"/>
    <col min="2821" max="2821" width="11.5" style="2" customWidth="1"/>
    <col min="2822" max="2822" width="9.5" style="2" customWidth="1"/>
    <col min="2823" max="2823" width="11.25" style="2" customWidth="1"/>
    <col min="2824" max="2824" width="17" style="2" customWidth="1"/>
    <col min="2825" max="2825" width="11.5" style="2" customWidth="1"/>
    <col min="2826" max="3073" width="9" style="2"/>
    <col min="3074" max="3074" width="18" style="2" customWidth="1"/>
    <col min="3075" max="3075" width="9" style="2"/>
    <col min="3076" max="3076" width="9.25" style="2" customWidth="1"/>
    <col min="3077" max="3077" width="11.5" style="2" customWidth="1"/>
    <col min="3078" max="3078" width="9.5" style="2" customWidth="1"/>
    <col min="3079" max="3079" width="11.25" style="2" customWidth="1"/>
    <col min="3080" max="3080" width="17" style="2" customWidth="1"/>
    <col min="3081" max="3081" width="11.5" style="2" customWidth="1"/>
    <col min="3082" max="3329" width="9" style="2"/>
    <col min="3330" max="3330" width="18" style="2" customWidth="1"/>
    <col min="3331" max="3331" width="9" style="2"/>
    <col min="3332" max="3332" width="9.25" style="2" customWidth="1"/>
    <col min="3333" max="3333" width="11.5" style="2" customWidth="1"/>
    <col min="3334" max="3334" width="9.5" style="2" customWidth="1"/>
    <col min="3335" max="3335" width="11.25" style="2" customWidth="1"/>
    <col min="3336" max="3336" width="17" style="2" customWidth="1"/>
    <col min="3337" max="3337" width="11.5" style="2" customWidth="1"/>
    <col min="3338" max="3585" width="9" style="2"/>
    <col min="3586" max="3586" width="18" style="2" customWidth="1"/>
    <col min="3587" max="3587" width="9" style="2"/>
    <col min="3588" max="3588" width="9.25" style="2" customWidth="1"/>
    <col min="3589" max="3589" width="11.5" style="2" customWidth="1"/>
    <col min="3590" max="3590" width="9.5" style="2" customWidth="1"/>
    <col min="3591" max="3591" width="11.25" style="2" customWidth="1"/>
    <col min="3592" max="3592" width="17" style="2" customWidth="1"/>
    <col min="3593" max="3593" width="11.5" style="2" customWidth="1"/>
    <col min="3594" max="3841" width="9" style="2"/>
    <col min="3842" max="3842" width="18" style="2" customWidth="1"/>
    <col min="3843" max="3843" width="9" style="2"/>
    <col min="3844" max="3844" width="9.25" style="2" customWidth="1"/>
    <col min="3845" max="3845" width="11.5" style="2" customWidth="1"/>
    <col min="3846" max="3846" width="9.5" style="2" customWidth="1"/>
    <col min="3847" max="3847" width="11.25" style="2" customWidth="1"/>
    <col min="3848" max="3848" width="17" style="2" customWidth="1"/>
    <col min="3849" max="3849" width="11.5" style="2" customWidth="1"/>
    <col min="3850" max="4097" width="9" style="2"/>
    <col min="4098" max="4098" width="18" style="2" customWidth="1"/>
    <col min="4099" max="4099" width="9" style="2"/>
    <col min="4100" max="4100" width="9.25" style="2" customWidth="1"/>
    <col min="4101" max="4101" width="11.5" style="2" customWidth="1"/>
    <col min="4102" max="4102" width="9.5" style="2" customWidth="1"/>
    <col min="4103" max="4103" width="11.25" style="2" customWidth="1"/>
    <col min="4104" max="4104" width="17" style="2" customWidth="1"/>
    <col min="4105" max="4105" width="11.5" style="2" customWidth="1"/>
    <col min="4106" max="4353" width="9" style="2"/>
    <col min="4354" max="4354" width="18" style="2" customWidth="1"/>
    <col min="4355" max="4355" width="9" style="2"/>
    <col min="4356" max="4356" width="9.25" style="2" customWidth="1"/>
    <col min="4357" max="4357" width="11.5" style="2" customWidth="1"/>
    <col min="4358" max="4358" width="9.5" style="2" customWidth="1"/>
    <col min="4359" max="4359" width="11.25" style="2" customWidth="1"/>
    <col min="4360" max="4360" width="17" style="2" customWidth="1"/>
    <col min="4361" max="4361" width="11.5" style="2" customWidth="1"/>
    <col min="4362" max="4609" width="9" style="2"/>
    <col min="4610" max="4610" width="18" style="2" customWidth="1"/>
    <col min="4611" max="4611" width="9" style="2"/>
    <col min="4612" max="4612" width="9.25" style="2" customWidth="1"/>
    <col min="4613" max="4613" width="11.5" style="2" customWidth="1"/>
    <col min="4614" max="4614" width="9.5" style="2" customWidth="1"/>
    <col min="4615" max="4615" width="11.25" style="2" customWidth="1"/>
    <col min="4616" max="4616" width="17" style="2" customWidth="1"/>
    <col min="4617" max="4617" width="11.5" style="2" customWidth="1"/>
    <col min="4618" max="4865" width="9" style="2"/>
    <col min="4866" max="4866" width="18" style="2" customWidth="1"/>
    <col min="4867" max="4867" width="9" style="2"/>
    <col min="4868" max="4868" width="9.25" style="2" customWidth="1"/>
    <col min="4869" max="4869" width="11.5" style="2" customWidth="1"/>
    <col min="4870" max="4870" width="9.5" style="2" customWidth="1"/>
    <col min="4871" max="4871" width="11.25" style="2" customWidth="1"/>
    <col min="4872" max="4872" width="17" style="2" customWidth="1"/>
    <col min="4873" max="4873" width="11.5" style="2" customWidth="1"/>
    <col min="4874" max="5121" width="9" style="2"/>
    <col min="5122" max="5122" width="18" style="2" customWidth="1"/>
    <col min="5123" max="5123" width="9" style="2"/>
    <col min="5124" max="5124" width="9.25" style="2" customWidth="1"/>
    <col min="5125" max="5125" width="11.5" style="2" customWidth="1"/>
    <col min="5126" max="5126" width="9.5" style="2" customWidth="1"/>
    <col min="5127" max="5127" width="11.25" style="2" customWidth="1"/>
    <col min="5128" max="5128" width="17" style="2" customWidth="1"/>
    <col min="5129" max="5129" width="11.5" style="2" customWidth="1"/>
    <col min="5130" max="5377" width="9" style="2"/>
    <col min="5378" max="5378" width="18" style="2" customWidth="1"/>
    <col min="5379" max="5379" width="9" style="2"/>
    <col min="5380" max="5380" width="9.25" style="2" customWidth="1"/>
    <col min="5381" max="5381" width="11.5" style="2" customWidth="1"/>
    <col min="5382" max="5382" width="9.5" style="2" customWidth="1"/>
    <col min="5383" max="5383" width="11.25" style="2" customWidth="1"/>
    <col min="5384" max="5384" width="17" style="2" customWidth="1"/>
    <col min="5385" max="5385" width="11.5" style="2" customWidth="1"/>
    <col min="5386" max="5633" width="9" style="2"/>
    <col min="5634" max="5634" width="18" style="2" customWidth="1"/>
    <col min="5635" max="5635" width="9" style="2"/>
    <col min="5636" max="5636" width="9.25" style="2" customWidth="1"/>
    <col min="5637" max="5637" width="11.5" style="2" customWidth="1"/>
    <col min="5638" max="5638" width="9.5" style="2" customWidth="1"/>
    <col min="5639" max="5639" width="11.25" style="2" customWidth="1"/>
    <col min="5640" max="5640" width="17" style="2" customWidth="1"/>
    <col min="5641" max="5641" width="11.5" style="2" customWidth="1"/>
    <col min="5642" max="5889" width="9" style="2"/>
    <col min="5890" max="5890" width="18" style="2" customWidth="1"/>
    <col min="5891" max="5891" width="9" style="2"/>
    <col min="5892" max="5892" width="9.25" style="2" customWidth="1"/>
    <col min="5893" max="5893" width="11.5" style="2" customWidth="1"/>
    <col min="5894" max="5894" width="9.5" style="2" customWidth="1"/>
    <col min="5895" max="5895" width="11.25" style="2" customWidth="1"/>
    <col min="5896" max="5896" width="17" style="2" customWidth="1"/>
    <col min="5897" max="5897" width="11.5" style="2" customWidth="1"/>
    <col min="5898" max="6145" width="9" style="2"/>
    <col min="6146" max="6146" width="18" style="2" customWidth="1"/>
    <col min="6147" max="6147" width="9" style="2"/>
    <col min="6148" max="6148" width="9.25" style="2" customWidth="1"/>
    <col min="6149" max="6149" width="11.5" style="2" customWidth="1"/>
    <col min="6150" max="6150" width="9.5" style="2" customWidth="1"/>
    <col min="6151" max="6151" width="11.25" style="2" customWidth="1"/>
    <col min="6152" max="6152" width="17" style="2" customWidth="1"/>
    <col min="6153" max="6153" width="11.5" style="2" customWidth="1"/>
    <col min="6154" max="6401" width="9" style="2"/>
    <col min="6402" max="6402" width="18" style="2" customWidth="1"/>
    <col min="6403" max="6403" width="9" style="2"/>
    <col min="6404" max="6404" width="9.25" style="2" customWidth="1"/>
    <col min="6405" max="6405" width="11.5" style="2" customWidth="1"/>
    <col min="6406" max="6406" width="9.5" style="2" customWidth="1"/>
    <col min="6407" max="6407" width="11.25" style="2" customWidth="1"/>
    <col min="6408" max="6408" width="17" style="2" customWidth="1"/>
    <col min="6409" max="6409" width="11.5" style="2" customWidth="1"/>
    <col min="6410" max="6657" width="9" style="2"/>
    <col min="6658" max="6658" width="18" style="2" customWidth="1"/>
    <col min="6659" max="6659" width="9" style="2"/>
    <col min="6660" max="6660" width="9.25" style="2" customWidth="1"/>
    <col min="6661" max="6661" width="11.5" style="2" customWidth="1"/>
    <col min="6662" max="6662" width="9.5" style="2" customWidth="1"/>
    <col min="6663" max="6663" width="11.25" style="2" customWidth="1"/>
    <col min="6664" max="6664" width="17" style="2" customWidth="1"/>
    <col min="6665" max="6665" width="11.5" style="2" customWidth="1"/>
    <col min="6666" max="6913" width="9" style="2"/>
    <col min="6914" max="6914" width="18" style="2" customWidth="1"/>
    <col min="6915" max="6915" width="9" style="2"/>
    <col min="6916" max="6916" width="9.25" style="2" customWidth="1"/>
    <col min="6917" max="6917" width="11.5" style="2" customWidth="1"/>
    <col min="6918" max="6918" width="9.5" style="2" customWidth="1"/>
    <col min="6919" max="6919" width="11.25" style="2" customWidth="1"/>
    <col min="6920" max="6920" width="17" style="2" customWidth="1"/>
    <col min="6921" max="6921" width="11.5" style="2" customWidth="1"/>
    <col min="6922" max="7169" width="9" style="2"/>
    <col min="7170" max="7170" width="18" style="2" customWidth="1"/>
    <col min="7171" max="7171" width="9" style="2"/>
    <col min="7172" max="7172" width="9.25" style="2" customWidth="1"/>
    <col min="7173" max="7173" width="11.5" style="2" customWidth="1"/>
    <col min="7174" max="7174" width="9.5" style="2" customWidth="1"/>
    <col min="7175" max="7175" width="11.25" style="2" customWidth="1"/>
    <col min="7176" max="7176" width="17" style="2" customWidth="1"/>
    <col min="7177" max="7177" width="11.5" style="2" customWidth="1"/>
    <col min="7178" max="7425" width="9" style="2"/>
    <col min="7426" max="7426" width="18" style="2" customWidth="1"/>
    <col min="7427" max="7427" width="9" style="2"/>
    <col min="7428" max="7428" width="9.25" style="2" customWidth="1"/>
    <col min="7429" max="7429" width="11.5" style="2" customWidth="1"/>
    <col min="7430" max="7430" width="9.5" style="2" customWidth="1"/>
    <col min="7431" max="7431" width="11.25" style="2" customWidth="1"/>
    <col min="7432" max="7432" width="17" style="2" customWidth="1"/>
    <col min="7433" max="7433" width="11.5" style="2" customWidth="1"/>
    <col min="7434" max="7681" width="9" style="2"/>
    <col min="7682" max="7682" width="18" style="2" customWidth="1"/>
    <col min="7683" max="7683" width="9" style="2"/>
    <col min="7684" max="7684" width="9.25" style="2" customWidth="1"/>
    <col min="7685" max="7685" width="11.5" style="2" customWidth="1"/>
    <col min="7686" max="7686" width="9.5" style="2" customWidth="1"/>
    <col min="7687" max="7687" width="11.25" style="2" customWidth="1"/>
    <col min="7688" max="7688" width="17" style="2" customWidth="1"/>
    <col min="7689" max="7689" width="11.5" style="2" customWidth="1"/>
    <col min="7690" max="7937" width="9" style="2"/>
    <col min="7938" max="7938" width="18" style="2" customWidth="1"/>
    <col min="7939" max="7939" width="9" style="2"/>
    <col min="7940" max="7940" width="9.25" style="2" customWidth="1"/>
    <col min="7941" max="7941" width="11.5" style="2" customWidth="1"/>
    <col min="7942" max="7942" width="9.5" style="2" customWidth="1"/>
    <col min="7943" max="7943" width="11.25" style="2" customWidth="1"/>
    <col min="7944" max="7944" width="17" style="2" customWidth="1"/>
    <col min="7945" max="7945" width="11.5" style="2" customWidth="1"/>
    <col min="7946" max="8193" width="9" style="2"/>
    <col min="8194" max="8194" width="18" style="2" customWidth="1"/>
    <col min="8195" max="8195" width="9" style="2"/>
    <col min="8196" max="8196" width="9.25" style="2" customWidth="1"/>
    <col min="8197" max="8197" width="11.5" style="2" customWidth="1"/>
    <col min="8198" max="8198" width="9.5" style="2" customWidth="1"/>
    <col min="8199" max="8199" width="11.25" style="2" customWidth="1"/>
    <col min="8200" max="8200" width="17" style="2" customWidth="1"/>
    <col min="8201" max="8201" width="11.5" style="2" customWidth="1"/>
    <col min="8202" max="8449" width="9" style="2"/>
    <col min="8450" max="8450" width="18" style="2" customWidth="1"/>
    <col min="8451" max="8451" width="9" style="2"/>
    <col min="8452" max="8452" width="9.25" style="2" customWidth="1"/>
    <col min="8453" max="8453" width="11.5" style="2" customWidth="1"/>
    <col min="8454" max="8454" width="9.5" style="2" customWidth="1"/>
    <col min="8455" max="8455" width="11.25" style="2" customWidth="1"/>
    <col min="8456" max="8456" width="17" style="2" customWidth="1"/>
    <col min="8457" max="8457" width="11.5" style="2" customWidth="1"/>
    <col min="8458" max="8705" width="9" style="2"/>
    <col min="8706" max="8706" width="18" style="2" customWidth="1"/>
    <col min="8707" max="8707" width="9" style="2"/>
    <col min="8708" max="8708" width="9.25" style="2" customWidth="1"/>
    <col min="8709" max="8709" width="11.5" style="2" customWidth="1"/>
    <col min="8710" max="8710" width="9.5" style="2" customWidth="1"/>
    <col min="8711" max="8711" width="11.25" style="2" customWidth="1"/>
    <col min="8712" max="8712" width="17" style="2" customWidth="1"/>
    <col min="8713" max="8713" width="11.5" style="2" customWidth="1"/>
    <col min="8714" max="8961" width="9" style="2"/>
    <col min="8962" max="8962" width="18" style="2" customWidth="1"/>
    <col min="8963" max="8963" width="9" style="2"/>
    <col min="8964" max="8964" width="9.25" style="2" customWidth="1"/>
    <col min="8965" max="8965" width="11.5" style="2" customWidth="1"/>
    <col min="8966" max="8966" width="9.5" style="2" customWidth="1"/>
    <col min="8967" max="8967" width="11.25" style="2" customWidth="1"/>
    <col min="8968" max="8968" width="17" style="2" customWidth="1"/>
    <col min="8969" max="8969" width="11.5" style="2" customWidth="1"/>
    <col min="8970" max="9217" width="9" style="2"/>
    <col min="9218" max="9218" width="18" style="2" customWidth="1"/>
    <col min="9219" max="9219" width="9" style="2"/>
    <col min="9220" max="9220" width="9.25" style="2" customWidth="1"/>
    <col min="9221" max="9221" width="11.5" style="2" customWidth="1"/>
    <col min="9222" max="9222" width="9.5" style="2" customWidth="1"/>
    <col min="9223" max="9223" width="11.25" style="2" customWidth="1"/>
    <col min="9224" max="9224" width="17" style="2" customWidth="1"/>
    <col min="9225" max="9225" width="11.5" style="2" customWidth="1"/>
    <col min="9226" max="9473" width="9" style="2"/>
    <col min="9474" max="9474" width="18" style="2" customWidth="1"/>
    <col min="9475" max="9475" width="9" style="2"/>
    <col min="9476" max="9476" width="9.25" style="2" customWidth="1"/>
    <col min="9477" max="9477" width="11.5" style="2" customWidth="1"/>
    <col min="9478" max="9478" width="9.5" style="2" customWidth="1"/>
    <col min="9479" max="9479" width="11.25" style="2" customWidth="1"/>
    <col min="9480" max="9480" width="17" style="2" customWidth="1"/>
    <col min="9481" max="9481" width="11.5" style="2" customWidth="1"/>
    <col min="9482" max="9729" width="9" style="2"/>
    <col min="9730" max="9730" width="18" style="2" customWidth="1"/>
    <col min="9731" max="9731" width="9" style="2"/>
    <col min="9732" max="9732" width="9.25" style="2" customWidth="1"/>
    <col min="9733" max="9733" width="11.5" style="2" customWidth="1"/>
    <col min="9734" max="9734" width="9.5" style="2" customWidth="1"/>
    <col min="9735" max="9735" width="11.25" style="2" customWidth="1"/>
    <col min="9736" max="9736" width="17" style="2" customWidth="1"/>
    <col min="9737" max="9737" width="11.5" style="2" customWidth="1"/>
    <col min="9738" max="9985" width="9" style="2"/>
    <col min="9986" max="9986" width="18" style="2" customWidth="1"/>
    <col min="9987" max="9987" width="9" style="2"/>
    <col min="9988" max="9988" width="9.25" style="2" customWidth="1"/>
    <col min="9989" max="9989" width="11.5" style="2" customWidth="1"/>
    <col min="9990" max="9990" width="9.5" style="2" customWidth="1"/>
    <col min="9991" max="9991" width="11.25" style="2" customWidth="1"/>
    <col min="9992" max="9992" width="17" style="2" customWidth="1"/>
    <col min="9993" max="9993" width="11.5" style="2" customWidth="1"/>
    <col min="9994" max="10241" width="9" style="2"/>
    <col min="10242" max="10242" width="18" style="2" customWidth="1"/>
    <col min="10243" max="10243" width="9" style="2"/>
    <col min="10244" max="10244" width="9.25" style="2" customWidth="1"/>
    <col min="10245" max="10245" width="11.5" style="2" customWidth="1"/>
    <col min="10246" max="10246" width="9.5" style="2" customWidth="1"/>
    <col min="10247" max="10247" width="11.25" style="2" customWidth="1"/>
    <col min="10248" max="10248" width="17" style="2" customWidth="1"/>
    <col min="10249" max="10249" width="11.5" style="2" customWidth="1"/>
    <col min="10250" max="10497" width="9" style="2"/>
    <col min="10498" max="10498" width="18" style="2" customWidth="1"/>
    <col min="10499" max="10499" width="9" style="2"/>
    <col min="10500" max="10500" width="9.25" style="2" customWidth="1"/>
    <col min="10501" max="10501" width="11.5" style="2" customWidth="1"/>
    <col min="10502" max="10502" width="9.5" style="2" customWidth="1"/>
    <col min="10503" max="10503" width="11.25" style="2" customWidth="1"/>
    <col min="10504" max="10504" width="17" style="2" customWidth="1"/>
    <col min="10505" max="10505" width="11.5" style="2" customWidth="1"/>
    <col min="10506" max="10753" width="9" style="2"/>
    <col min="10754" max="10754" width="18" style="2" customWidth="1"/>
    <col min="10755" max="10755" width="9" style="2"/>
    <col min="10756" max="10756" width="9.25" style="2" customWidth="1"/>
    <col min="10757" max="10757" width="11.5" style="2" customWidth="1"/>
    <col min="10758" max="10758" width="9.5" style="2" customWidth="1"/>
    <col min="10759" max="10759" width="11.25" style="2" customWidth="1"/>
    <col min="10760" max="10760" width="17" style="2" customWidth="1"/>
    <col min="10761" max="10761" width="11.5" style="2" customWidth="1"/>
    <col min="10762" max="11009" width="9" style="2"/>
    <col min="11010" max="11010" width="18" style="2" customWidth="1"/>
    <col min="11011" max="11011" width="9" style="2"/>
    <col min="11012" max="11012" width="9.25" style="2" customWidth="1"/>
    <col min="11013" max="11013" width="11.5" style="2" customWidth="1"/>
    <col min="11014" max="11014" width="9.5" style="2" customWidth="1"/>
    <col min="11015" max="11015" width="11.25" style="2" customWidth="1"/>
    <col min="11016" max="11016" width="17" style="2" customWidth="1"/>
    <col min="11017" max="11017" width="11.5" style="2" customWidth="1"/>
    <col min="11018" max="11265" width="9" style="2"/>
    <col min="11266" max="11266" width="18" style="2" customWidth="1"/>
    <col min="11267" max="11267" width="9" style="2"/>
    <col min="11268" max="11268" width="9.25" style="2" customWidth="1"/>
    <col min="11269" max="11269" width="11.5" style="2" customWidth="1"/>
    <col min="11270" max="11270" width="9.5" style="2" customWidth="1"/>
    <col min="11271" max="11271" width="11.25" style="2" customWidth="1"/>
    <col min="11272" max="11272" width="17" style="2" customWidth="1"/>
    <col min="11273" max="11273" width="11.5" style="2" customWidth="1"/>
    <col min="11274" max="11521" width="9" style="2"/>
    <col min="11522" max="11522" width="18" style="2" customWidth="1"/>
    <col min="11523" max="11523" width="9" style="2"/>
    <col min="11524" max="11524" width="9.25" style="2" customWidth="1"/>
    <col min="11525" max="11525" width="11.5" style="2" customWidth="1"/>
    <col min="11526" max="11526" width="9.5" style="2" customWidth="1"/>
    <col min="11527" max="11527" width="11.25" style="2" customWidth="1"/>
    <col min="11528" max="11528" width="17" style="2" customWidth="1"/>
    <col min="11529" max="11529" width="11.5" style="2" customWidth="1"/>
    <col min="11530" max="11777" width="9" style="2"/>
    <col min="11778" max="11778" width="18" style="2" customWidth="1"/>
    <col min="11779" max="11779" width="9" style="2"/>
    <col min="11780" max="11780" width="9.25" style="2" customWidth="1"/>
    <col min="11781" max="11781" width="11.5" style="2" customWidth="1"/>
    <col min="11782" max="11782" width="9.5" style="2" customWidth="1"/>
    <col min="11783" max="11783" width="11.25" style="2" customWidth="1"/>
    <col min="11784" max="11784" width="17" style="2" customWidth="1"/>
    <col min="11785" max="11785" width="11.5" style="2" customWidth="1"/>
    <col min="11786" max="12033" width="9" style="2"/>
    <col min="12034" max="12034" width="18" style="2" customWidth="1"/>
    <col min="12035" max="12035" width="9" style="2"/>
    <col min="12036" max="12036" width="9.25" style="2" customWidth="1"/>
    <col min="12037" max="12037" width="11.5" style="2" customWidth="1"/>
    <col min="12038" max="12038" width="9.5" style="2" customWidth="1"/>
    <col min="12039" max="12039" width="11.25" style="2" customWidth="1"/>
    <col min="12040" max="12040" width="17" style="2" customWidth="1"/>
    <col min="12041" max="12041" width="11.5" style="2" customWidth="1"/>
    <col min="12042" max="12289" width="9" style="2"/>
    <col min="12290" max="12290" width="18" style="2" customWidth="1"/>
    <col min="12291" max="12291" width="9" style="2"/>
    <col min="12292" max="12292" width="9.25" style="2" customWidth="1"/>
    <col min="12293" max="12293" width="11.5" style="2" customWidth="1"/>
    <col min="12294" max="12294" width="9.5" style="2" customWidth="1"/>
    <col min="12295" max="12295" width="11.25" style="2" customWidth="1"/>
    <col min="12296" max="12296" width="17" style="2" customWidth="1"/>
    <col min="12297" max="12297" width="11.5" style="2" customWidth="1"/>
    <col min="12298" max="12545" width="9" style="2"/>
    <col min="12546" max="12546" width="18" style="2" customWidth="1"/>
    <col min="12547" max="12547" width="9" style="2"/>
    <col min="12548" max="12548" width="9.25" style="2" customWidth="1"/>
    <col min="12549" max="12549" width="11.5" style="2" customWidth="1"/>
    <col min="12550" max="12550" width="9.5" style="2" customWidth="1"/>
    <col min="12551" max="12551" width="11.25" style="2" customWidth="1"/>
    <col min="12552" max="12552" width="17" style="2" customWidth="1"/>
    <col min="12553" max="12553" width="11.5" style="2" customWidth="1"/>
    <col min="12554" max="12801" width="9" style="2"/>
    <col min="12802" max="12802" width="18" style="2" customWidth="1"/>
    <col min="12803" max="12803" width="9" style="2"/>
    <col min="12804" max="12804" width="9.25" style="2" customWidth="1"/>
    <col min="12805" max="12805" width="11.5" style="2" customWidth="1"/>
    <col min="12806" max="12806" width="9.5" style="2" customWidth="1"/>
    <col min="12807" max="12807" width="11.25" style="2" customWidth="1"/>
    <col min="12808" max="12808" width="17" style="2" customWidth="1"/>
    <col min="12809" max="12809" width="11.5" style="2" customWidth="1"/>
    <col min="12810" max="13057" width="9" style="2"/>
    <col min="13058" max="13058" width="18" style="2" customWidth="1"/>
    <col min="13059" max="13059" width="9" style="2"/>
    <col min="13060" max="13060" width="9.25" style="2" customWidth="1"/>
    <col min="13061" max="13061" width="11.5" style="2" customWidth="1"/>
    <col min="13062" max="13062" width="9.5" style="2" customWidth="1"/>
    <col min="13063" max="13063" width="11.25" style="2" customWidth="1"/>
    <col min="13064" max="13064" width="17" style="2" customWidth="1"/>
    <col min="13065" max="13065" width="11.5" style="2" customWidth="1"/>
    <col min="13066" max="13313" width="9" style="2"/>
    <col min="13314" max="13314" width="18" style="2" customWidth="1"/>
    <col min="13315" max="13315" width="9" style="2"/>
    <col min="13316" max="13316" width="9.25" style="2" customWidth="1"/>
    <col min="13317" max="13317" width="11.5" style="2" customWidth="1"/>
    <col min="13318" max="13318" width="9.5" style="2" customWidth="1"/>
    <col min="13319" max="13319" width="11.25" style="2" customWidth="1"/>
    <col min="13320" max="13320" width="17" style="2" customWidth="1"/>
    <col min="13321" max="13321" width="11.5" style="2" customWidth="1"/>
    <col min="13322" max="13569" width="9" style="2"/>
    <col min="13570" max="13570" width="18" style="2" customWidth="1"/>
    <col min="13571" max="13571" width="9" style="2"/>
    <col min="13572" max="13572" width="9.25" style="2" customWidth="1"/>
    <col min="13573" max="13573" width="11.5" style="2" customWidth="1"/>
    <col min="13574" max="13574" width="9.5" style="2" customWidth="1"/>
    <col min="13575" max="13575" width="11.25" style="2" customWidth="1"/>
    <col min="13576" max="13576" width="17" style="2" customWidth="1"/>
    <col min="13577" max="13577" width="11.5" style="2" customWidth="1"/>
    <col min="13578" max="13825" width="9" style="2"/>
    <col min="13826" max="13826" width="18" style="2" customWidth="1"/>
    <col min="13827" max="13827" width="9" style="2"/>
    <col min="13828" max="13828" width="9.25" style="2" customWidth="1"/>
    <col min="13829" max="13829" width="11.5" style="2" customWidth="1"/>
    <col min="13830" max="13830" width="9.5" style="2" customWidth="1"/>
    <col min="13831" max="13831" width="11.25" style="2" customWidth="1"/>
    <col min="13832" max="13832" width="17" style="2" customWidth="1"/>
    <col min="13833" max="13833" width="11.5" style="2" customWidth="1"/>
    <col min="13834" max="14081" width="9" style="2"/>
    <col min="14082" max="14082" width="18" style="2" customWidth="1"/>
    <col min="14083" max="14083" width="9" style="2"/>
    <col min="14084" max="14084" width="9.25" style="2" customWidth="1"/>
    <col min="14085" max="14085" width="11.5" style="2" customWidth="1"/>
    <col min="14086" max="14086" width="9.5" style="2" customWidth="1"/>
    <col min="14087" max="14087" width="11.25" style="2" customWidth="1"/>
    <col min="14088" max="14088" width="17" style="2" customWidth="1"/>
    <col min="14089" max="14089" width="11.5" style="2" customWidth="1"/>
    <col min="14090" max="14337" width="9" style="2"/>
    <col min="14338" max="14338" width="18" style="2" customWidth="1"/>
    <col min="14339" max="14339" width="9" style="2"/>
    <col min="14340" max="14340" width="9.25" style="2" customWidth="1"/>
    <col min="14341" max="14341" width="11.5" style="2" customWidth="1"/>
    <col min="14342" max="14342" width="9.5" style="2" customWidth="1"/>
    <col min="14343" max="14343" width="11.25" style="2" customWidth="1"/>
    <col min="14344" max="14344" width="17" style="2" customWidth="1"/>
    <col min="14345" max="14345" width="11.5" style="2" customWidth="1"/>
    <col min="14346" max="14593" width="9" style="2"/>
    <col min="14594" max="14594" width="18" style="2" customWidth="1"/>
    <col min="14595" max="14595" width="9" style="2"/>
    <col min="14596" max="14596" width="9.25" style="2" customWidth="1"/>
    <col min="14597" max="14597" width="11.5" style="2" customWidth="1"/>
    <col min="14598" max="14598" width="9.5" style="2" customWidth="1"/>
    <col min="14599" max="14599" width="11.25" style="2" customWidth="1"/>
    <col min="14600" max="14600" width="17" style="2" customWidth="1"/>
    <col min="14601" max="14601" width="11.5" style="2" customWidth="1"/>
    <col min="14602" max="14849" width="9" style="2"/>
    <col min="14850" max="14850" width="18" style="2" customWidth="1"/>
    <col min="14851" max="14851" width="9" style="2"/>
    <col min="14852" max="14852" width="9.25" style="2" customWidth="1"/>
    <col min="14853" max="14853" width="11.5" style="2" customWidth="1"/>
    <col min="14854" max="14854" width="9.5" style="2" customWidth="1"/>
    <col min="14855" max="14855" width="11.25" style="2" customWidth="1"/>
    <col min="14856" max="14856" width="17" style="2" customWidth="1"/>
    <col min="14857" max="14857" width="11.5" style="2" customWidth="1"/>
    <col min="14858" max="15105" width="9" style="2"/>
    <col min="15106" max="15106" width="18" style="2" customWidth="1"/>
    <col min="15107" max="15107" width="9" style="2"/>
    <col min="15108" max="15108" width="9.25" style="2" customWidth="1"/>
    <col min="15109" max="15109" width="11.5" style="2" customWidth="1"/>
    <col min="15110" max="15110" width="9.5" style="2" customWidth="1"/>
    <col min="15111" max="15111" width="11.25" style="2" customWidth="1"/>
    <col min="15112" max="15112" width="17" style="2" customWidth="1"/>
    <col min="15113" max="15113" width="11.5" style="2" customWidth="1"/>
    <col min="15114" max="15361" width="9" style="2"/>
    <col min="15362" max="15362" width="18" style="2" customWidth="1"/>
    <col min="15363" max="15363" width="9" style="2"/>
    <col min="15364" max="15364" width="9.25" style="2" customWidth="1"/>
    <col min="15365" max="15365" width="11.5" style="2" customWidth="1"/>
    <col min="15366" max="15366" width="9.5" style="2" customWidth="1"/>
    <col min="15367" max="15367" width="11.25" style="2" customWidth="1"/>
    <col min="15368" max="15368" width="17" style="2" customWidth="1"/>
    <col min="15369" max="15369" width="11.5" style="2" customWidth="1"/>
    <col min="15370" max="15617" width="9" style="2"/>
    <col min="15618" max="15618" width="18" style="2" customWidth="1"/>
    <col min="15619" max="15619" width="9" style="2"/>
    <col min="15620" max="15620" width="9.25" style="2" customWidth="1"/>
    <col min="15621" max="15621" width="11.5" style="2" customWidth="1"/>
    <col min="15622" max="15622" width="9.5" style="2" customWidth="1"/>
    <col min="15623" max="15623" width="11.25" style="2" customWidth="1"/>
    <col min="15624" max="15624" width="17" style="2" customWidth="1"/>
    <col min="15625" max="15625" width="11.5" style="2" customWidth="1"/>
    <col min="15626" max="15873" width="9" style="2"/>
    <col min="15874" max="15874" width="18" style="2" customWidth="1"/>
    <col min="15875" max="15875" width="9" style="2"/>
    <col min="15876" max="15876" width="9.25" style="2" customWidth="1"/>
    <col min="15877" max="15877" width="11.5" style="2" customWidth="1"/>
    <col min="15878" max="15878" width="9.5" style="2" customWidth="1"/>
    <col min="15879" max="15879" width="11.25" style="2" customWidth="1"/>
    <col min="15880" max="15880" width="17" style="2" customWidth="1"/>
    <col min="15881" max="15881" width="11.5" style="2" customWidth="1"/>
    <col min="15882" max="16129" width="9" style="2"/>
    <col min="16130" max="16130" width="18" style="2" customWidth="1"/>
    <col min="16131" max="16131" width="9" style="2"/>
    <col min="16132" max="16132" width="9.25" style="2" customWidth="1"/>
    <col min="16133" max="16133" width="11.5" style="2" customWidth="1"/>
    <col min="16134" max="16134" width="9.5" style="2" customWidth="1"/>
    <col min="16135" max="16135" width="11.25" style="2" customWidth="1"/>
    <col min="16136" max="16136" width="17" style="2" customWidth="1"/>
    <col min="16137" max="16137" width="11.5" style="2" customWidth="1"/>
    <col min="16138" max="16384" width="9" style="2"/>
  </cols>
  <sheetData>
    <row r="1" spans="1:9" ht="22.5">
      <c r="A1" s="61" t="s">
        <v>332</v>
      </c>
      <c r="B1" s="66"/>
      <c r="C1" s="66"/>
      <c r="D1" s="66"/>
      <c r="E1" s="66"/>
      <c r="F1" s="66"/>
      <c r="G1" s="66"/>
      <c r="H1" s="66"/>
    </row>
    <row r="2" spans="1:9" ht="27">
      <c r="A2" s="24" t="s">
        <v>134</v>
      </c>
      <c r="B2" s="25" t="s">
        <v>47</v>
      </c>
      <c r="C2" s="3" t="s">
        <v>351</v>
      </c>
      <c r="D2" s="3" t="s">
        <v>352</v>
      </c>
      <c r="E2" s="3" t="s">
        <v>353</v>
      </c>
      <c r="F2" s="3" t="s">
        <v>354</v>
      </c>
      <c r="G2" s="3" t="s">
        <v>355</v>
      </c>
      <c r="H2" s="26" t="s">
        <v>356</v>
      </c>
      <c r="I2" s="47" t="s">
        <v>339</v>
      </c>
    </row>
    <row r="3" spans="1:9" ht="17.100000000000001" customHeight="1">
      <c r="A3" s="27" t="s">
        <v>357</v>
      </c>
      <c r="B3" s="48" t="s">
        <v>358</v>
      </c>
      <c r="C3" s="49" t="s">
        <v>359</v>
      </c>
      <c r="D3" s="49">
        <v>63.5</v>
      </c>
      <c r="E3" s="49">
        <f t="shared" ref="E3:E28" si="0">D3*0.4</f>
        <v>25.400000000000002</v>
      </c>
      <c r="F3" s="49">
        <v>88.28</v>
      </c>
      <c r="G3" s="49">
        <f t="shared" ref="G3:G28" si="1">F3*0.6</f>
        <v>52.967999999999996</v>
      </c>
      <c r="H3" s="50">
        <f t="shared" ref="H3:H28" si="2">E3+G3</f>
        <v>78.367999999999995</v>
      </c>
      <c r="I3" s="51">
        <v>1</v>
      </c>
    </row>
    <row r="4" spans="1:9" ht="17.100000000000001" customHeight="1">
      <c r="A4" s="27" t="s">
        <v>360</v>
      </c>
      <c r="B4" s="48" t="s">
        <v>361</v>
      </c>
      <c r="C4" s="49" t="s">
        <v>359</v>
      </c>
      <c r="D4" s="49">
        <v>61</v>
      </c>
      <c r="E4" s="49">
        <f t="shared" si="0"/>
        <v>24.400000000000002</v>
      </c>
      <c r="F4" s="49">
        <v>85.31</v>
      </c>
      <c r="G4" s="49">
        <f t="shared" si="1"/>
        <v>51.186</v>
      </c>
      <c r="H4" s="50">
        <f t="shared" si="2"/>
        <v>75.585999999999999</v>
      </c>
      <c r="I4" s="51">
        <v>2</v>
      </c>
    </row>
    <row r="5" spans="1:9" ht="17.100000000000001" customHeight="1">
      <c r="A5" s="27" t="s">
        <v>362</v>
      </c>
      <c r="B5" s="48" t="s">
        <v>363</v>
      </c>
      <c r="C5" s="49" t="s">
        <v>359</v>
      </c>
      <c r="D5" s="49">
        <v>65</v>
      </c>
      <c r="E5" s="49">
        <f t="shared" si="0"/>
        <v>26</v>
      </c>
      <c r="F5" s="49">
        <v>82.4</v>
      </c>
      <c r="G5" s="49">
        <f t="shared" si="1"/>
        <v>49.440000000000005</v>
      </c>
      <c r="H5" s="50">
        <f t="shared" si="2"/>
        <v>75.44</v>
      </c>
      <c r="I5" s="51">
        <v>3</v>
      </c>
    </row>
    <row r="6" spans="1:9" ht="17.100000000000001" customHeight="1">
      <c r="A6" s="27" t="s">
        <v>364</v>
      </c>
      <c r="B6" s="48" t="s">
        <v>365</v>
      </c>
      <c r="C6" s="49" t="s">
        <v>359</v>
      </c>
      <c r="D6" s="49">
        <v>54.5</v>
      </c>
      <c r="E6" s="49">
        <f t="shared" si="0"/>
        <v>21.8</v>
      </c>
      <c r="F6" s="49">
        <v>86.89</v>
      </c>
      <c r="G6" s="49">
        <f t="shared" si="1"/>
        <v>52.134</v>
      </c>
      <c r="H6" s="50">
        <f t="shared" si="2"/>
        <v>73.933999999999997</v>
      </c>
      <c r="I6" s="51">
        <v>4</v>
      </c>
    </row>
    <row r="7" spans="1:9" ht="17.100000000000001" customHeight="1">
      <c r="A7" s="27" t="s">
        <v>366</v>
      </c>
      <c r="B7" s="48" t="s">
        <v>367</v>
      </c>
      <c r="C7" s="49" t="s">
        <v>359</v>
      </c>
      <c r="D7" s="49">
        <v>60.5</v>
      </c>
      <c r="E7" s="49">
        <f t="shared" si="0"/>
        <v>24.200000000000003</v>
      </c>
      <c r="F7" s="49">
        <v>81.62</v>
      </c>
      <c r="G7" s="49">
        <f t="shared" si="1"/>
        <v>48.972000000000001</v>
      </c>
      <c r="H7" s="50">
        <f t="shared" si="2"/>
        <v>73.171999999999997</v>
      </c>
      <c r="I7" s="51">
        <v>5</v>
      </c>
    </row>
    <row r="8" spans="1:9" ht="17.100000000000001" customHeight="1">
      <c r="A8" s="27" t="s">
        <v>368</v>
      </c>
      <c r="B8" s="48" t="s">
        <v>369</v>
      </c>
      <c r="C8" s="49" t="s">
        <v>359</v>
      </c>
      <c r="D8" s="49">
        <v>54.5</v>
      </c>
      <c r="E8" s="49">
        <f t="shared" si="0"/>
        <v>21.8</v>
      </c>
      <c r="F8" s="49">
        <v>84.56</v>
      </c>
      <c r="G8" s="49">
        <f t="shared" si="1"/>
        <v>50.735999999999997</v>
      </c>
      <c r="H8" s="50">
        <f t="shared" si="2"/>
        <v>72.536000000000001</v>
      </c>
      <c r="I8" s="51">
        <v>6</v>
      </c>
    </row>
    <row r="9" spans="1:9" ht="17.100000000000001" customHeight="1">
      <c r="A9" s="27" t="s">
        <v>370</v>
      </c>
      <c r="B9" s="48" t="s">
        <v>371</v>
      </c>
      <c r="C9" s="49" t="s">
        <v>359</v>
      </c>
      <c r="D9" s="49">
        <v>57</v>
      </c>
      <c r="E9" s="49">
        <f t="shared" si="0"/>
        <v>22.8</v>
      </c>
      <c r="F9" s="49">
        <v>82.78</v>
      </c>
      <c r="G9" s="49">
        <f t="shared" si="1"/>
        <v>49.667999999999999</v>
      </c>
      <c r="H9" s="50">
        <f t="shared" si="2"/>
        <v>72.468000000000004</v>
      </c>
      <c r="I9" s="51">
        <v>7</v>
      </c>
    </row>
    <row r="10" spans="1:9" ht="17.100000000000001" customHeight="1">
      <c r="A10" s="27" t="s">
        <v>372</v>
      </c>
      <c r="B10" s="48" t="s">
        <v>373</v>
      </c>
      <c r="C10" s="49" t="s">
        <v>359</v>
      </c>
      <c r="D10" s="49">
        <v>54</v>
      </c>
      <c r="E10" s="49">
        <f t="shared" si="0"/>
        <v>21.6</v>
      </c>
      <c r="F10" s="49">
        <v>84.75</v>
      </c>
      <c r="G10" s="49">
        <f t="shared" si="1"/>
        <v>50.85</v>
      </c>
      <c r="H10" s="50">
        <f t="shared" si="2"/>
        <v>72.45</v>
      </c>
      <c r="I10" s="51">
        <v>8</v>
      </c>
    </row>
    <row r="11" spans="1:9" ht="17.100000000000001" customHeight="1">
      <c r="A11" s="27" t="s">
        <v>374</v>
      </c>
      <c r="B11" s="48" t="s">
        <v>375</v>
      </c>
      <c r="C11" s="49" t="s">
        <v>359</v>
      </c>
      <c r="D11" s="49">
        <v>55.5</v>
      </c>
      <c r="E11" s="49">
        <f t="shared" si="0"/>
        <v>22.200000000000003</v>
      </c>
      <c r="F11" s="49">
        <v>82.9</v>
      </c>
      <c r="G11" s="49">
        <f t="shared" si="1"/>
        <v>49.74</v>
      </c>
      <c r="H11" s="50">
        <f t="shared" si="2"/>
        <v>71.94</v>
      </c>
      <c r="I11" s="51">
        <v>9</v>
      </c>
    </row>
    <row r="12" spans="1:9" ht="17.100000000000001" customHeight="1">
      <c r="A12" s="27" t="s">
        <v>376</v>
      </c>
      <c r="B12" s="48" t="s">
        <v>377</v>
      </c>
      <c r="C12" s="49" t="s">
        <v>359</v>
      </c>
      <c r="D12" s="49">
        <v>59.5</v>
      </c>
      <c r="E12" s="49">
        <f t="shared" si="0"/>
        <v>23.8</v>
      </c>
      <c r="F12" s="49">
        <v>79.849999999999994</v>
      </c>
      <c r="G12" s="49">
        <f t="shared" si="1"/>
        <v>47.91</v>
      </c>
      <c r="H12" s="50">
        <f t="shared" si="2"/>
        <v>71.709999999999994</v>
      </c>
      <c r="I12" s="51">
        <v>10</v>
      </c>
    </row>
    <row r="13" spans="1:9" ht="17.100000000000001" customHeight="1">
      <c r="A13" s="27" t="s">
        <v>378</v>
      </c>
      <c r="B13" s="48" t="s">
        <v>379</v>
      </c>
      <c r="C13" s="49" t="s">
        <v>359</v>
      </c>
      <c r="D13" s="49">
        <v>52</v>
      </c>
      <c r="E13" s="49">
        <f t="shared" si="0"/>
        <v>20.8</v>
      </c>
      <c r="F13" s="49">
        <v>84.57</v>
      </c>
      <c r="G13" s="49">
        <f t="shared" si="1"/>
        <v>50.741999999999997</v>
      </c>
      <c r="H13" s="50">
        <f t="shared" si="2"/>
        <v>71.542000000000002</v>
      </c>
      <c r="I13" s="51">
        <v>11</v>
      </c>
    </row>
    <row r="14" spans="1:9" ht="17.100000000000001" customHeight="1">
      <c r="A14" s="27" t="s">
        <v>380</v>
      </c>
      <c r="B14" s="48" t="s">
        <v>381</v>
      </c>
      <c r="C14" s="49" t="s">
        <v>359</v>
      </c>
      <c r="D14" s="49">
        <v>58.5</v>
      </c>
      <c r="E14" s="49">
        <f t="shared" si="0"/>
        <v>23.400000000000002</v>
      </c>
      <c r="F14" s="49">
        <v>80.099999999999994</v>
      </c>
      <c r="G14" s="49">
        <f t="shared" si="1"/>
        <v>48.059999999999995</v>
      </c>
      <c r="H14" s="50">
        <f t="shared" si="2"/>
        <v>71.459999999999994</v>
      </c>
      <c r="I14" s="51">
        <v>12</v>
      </c>
    </row>
    <row r="15" spans="1:9" ht="17.100000000000001" customHeight="1">
      <c r="A15" s="27" t="s">
        <v>382</v>
      </c>
      <c r="B15" s="48" t="s">
        <v>383</v>
      </c>
      <c r="C15" s="49" t="s">
        <v>359</v>
      </c>
      <c r="D15" s="49">
        <v>51.5</v>
      </c>
      <c r="E15" s="49">
        <f t="shared" si="0"/>
        <v>20.6</v>
      </c>
      <c r="F15" s="49">
        <v>84.61</v>
      </c>
      <c r="G15" s="49">
        <f t="shared" si="1"/>
        <v>50.765999999999998</v>
      </c>
      <c r="H15" s="50">
        <f t="shared" si="2"/>
        <v>71.366</v>
      </c>
      <c r="I15" s="51">
        <v>13</v>
      </c>
    </row>
    <row r="16" spans="1:9" ht="17.100000000000001" customHeight="1">
      <c r="A16" s="27" t="s">
        <v>384</v>
      </c>
      <c r="B16" s="48" t="s">
        <v>385</v>
      </c>
      <c r="C16" s="49" t="s">
        <v>359</v>
      </c>
      <c r="D16" s="49">
        <v>60</v>
      </c>
      <c r="E16" s="49">
        <f t="shared" si="0"/>
        <v>24</v>
      </c>
      <c r="F16" s="49">
        <v>78.92</v>
      </c>
      <c r="G16" s="49">
        <f t="shared" si="1"/>
        <v>47.351999999999997</v>
      </c>
      <c r="H16" s="50">
        <f t="shared" si="2"/>
        <v>71.352000000000004</v>
      </c>
      <c r="I16" s="51">
        <v>14</v>
      </c>
    </row>
    <row r="17" spans="1:9" ht="17.100000000000001" customHeight="1">
      <c r="A17" s="27" t="s">
        <v>386</v>
      </c>
      <c r="B17" s="48" t="s">
        <v>387</v>
      </c>
      <c r="C17" s="49" t="s">
        <v>359</v>
      </c>
      <c r="D17" s="49">
        <v>49.5</v>
      </c>
      <c r="E17" s="49">
        <f t="shared" si="0"/>
        <v>19.8</v>
      </c>
      <c r="F17" s="49">
        <v>83.34</v>
      </c>
      <c r="G17" s="49">
        <f t="shared" si="1"/>
        <v>50.003999999999998</v>
      </c>
      <c r="H17" s="50">
        <f t="shared" si="2"/>
        <v>69.804000000000002</v>
      </c>
      <c r="I17" s="51">
        <v>15</v>
      </c>
    </row>
    <row r="18" spans="1:9" ht="17.100000000000001" customHeight="1">
      <c r="A18" s="27" t="s">
        <v>388</v>
      </c>
      <c r="B18" s="48" t="s">
        <v>389</v>
      </c>
      <c r="C18" s="49" t="s">
        <v>359</v>
      </c>
      <c r="D18" s="49">
        <v>52.5</v>
      </c>
      <c r="E18" s="49">
        <f t="shared" si="0"/>
        <v>21</v>
      </c>
      <c r="F18" s="49">
        <v>81.25</v>
      </c>
      <c r="G18" s="49">
        <f t="shared" si="1"/>
        <v>48.75</v>
      </c>
      <c r="H18" s="50">
        <f t="shared" si="2"/>
        <v>69.75</v>
      </c>
      <c r="I18" s="51">
        <v>16</v>
      </c>
    </row>
    <row r="19" spans="1:9" ht="17.100000000000001" customHeight="1">
      <c r="A19" s="27" t="s">
        <v>390</v>
      </c>
      <c r="B19" s="48" t="s">
        <v>391</v>
      </c>
      <c r="C19" s="49" t="s">
        <v>359</v>
      </c>
      <c r="D19" s="49">
        <v>54</v>
      </c>
      <c r="E19" s="49">
        <f t="shared" si="0"/>
        <v>21.6</v>
      </c>
      <c r="F19" s="49">
        <v>79.33</v>
      </c>
      <c r="G19" s="49">
        <f t="shared" si="1"/>
        <v>47.597999999999999</v>
      </c>
      <c r="H19" s="50">
        <f t="shared" si="2"/>
        <v>69.198000000000008</v>
      </c>
      <c r="I19" s="51">
        <v>17</v>
      </c>
    </row>
    <row r="20" spans="1:9" ht="17.100000000000001" customHeight="1">
      <c r="A20" s="27" t="s">
        <v>392</v>
      </c>
      <c r="B20" s="48" t="s">
        <v>393</v>
      </c>
      <c r="C20" s="49" t="s">
        <v>359</v>
      </c>
      <c r="D20" s="49">
        <v>51.5</v>
      </c>
      <c r="E20" s="49">
        <f t="shared" si="0"/>
        <v>20.6</v>
      </c>
      <c r="F20" s="49">
        <v>80.58</v>
      </c>
      <c r="G20" s="49">
        <f t="shared" si="1"/>
        <v>48.347999999999999</v>
      </c>
      <c r="H20" s="50">
        <f t="shared" si="2"/>
        <v>68.948000000000008</v>
      </c>
      <c r="I20" s="51">
        <v>18</v>
      </c>
    </row>
    <row r="21" spans="1:9" ht="17.100000000000001" customHeight="1">
      <c r="A21" s="27" t="s">
        <v>394</v>
      </c>
      <c r="B21" s="48" t="s">
        <v>395</v>
      </c>
      <c r="C21" s="49" t="s">
        <v>359</v>
      </c>
      <c r="D21" s="49">
        <v>51</v>
      </c>
      <c r="E21" s="49">
        <f t="shared" si="0"/>
        <v>20.400000000000002</v>
      </c>
      <c r="F21" s="49">
        <v>80.77</v>
      </c>
      <c r="G21" s="49">
        <f t="shared" si="1"/>
        <v>48.461999999999996</v>
      </c>
      <c r="H21" s="50">
        <f t="shared" si="2"/>
        <v>68.861999999999995</v>
      </c>
      <c r="I21" s="51">
        <v>19</v>
      </c>
    </row>
    <row r="22" spans="1:9" ht="17.100000000000001" customHeight="1">
      <c r="A22" s="27" t="s">
        <v>396</v>
      </c>
      <c r="B22" s="48" t="s">
        <v>397</v>
      </c>
      <c r="C22" s="49" t="s">
        <v>359</v>
      </c>
      <c r="D22" s="49">
        <v>54.5</v>
      </c>
      <c r="E22" s="49">
        <f t="shared" si="0"/>
        <v>21.8</v>
      </c>
      <c r="F22" s="49">
        <v>78.3</v>
      </c>
      <c r="G22" s="49">
        <f t="shared" si="1"/>
        <v>46.98</v>
      </c>
      <c r="H22" s="50">
        <f t="shared" si="2"/>
        <v>68.78</v>
      </c>
      <c r="I22" s="51">
        <v>20</v>
      </c>
    </row>
    <row r="23" spans="1:9" ht="17.100000000000001" customHeight="1">
      <c r="A23" s="27" t="s">
        <v>398</v>
      </c>
      <c r="B23" s="48" t="s">
        <v>399</v>
      </c>
      <c r="C23" s="49" t="s">
        <v>359</v>
      </c>
      <c r="D23" s="49">
        <v>53.5</v>
      </c>
      <c r="E23" s="49">
        <f t="shared" si="0"/>
        <v>21.400000000000002</v>
      </c>
      <c r="F23" s="49">
        <v>78.569999999999993</v>
      </c>
      <c r="G23" s="49">
        <f t="shared" si="1"/>
        <v>47.141999999999996</v>
      </c>
      <c r="H23" s="50">
        <f t="shared" si="2"/>
        <v>68.542000000000002</v>
      </c>
      <c r="I23" s="51">
        <v>21</v>
      </c>
    </row>
    <row r="24" spans="1:9" ht="17.100000000000001" customHeight="1">
      <c r="A24" s="27" t="s">
        <v>400</v>
      </c>
      <c r="B24" s="48" t="s">
        <v>401</v>
      </c>
      <c r="C24" s="49" t="s">
        <v>359</v>
      </c>
      <c r="D24" s="49">
        <v>61</v>
      </c>
      <c r="E24" s="49">
        <f t="shared" si="0"/>
        <v>24.400000000000002</v>
      </c>
      <c r="F24" s="49">
        <v>72.8</v>
      </c>
      <c r="G24" s="49">
        <f t="shared" si="1"/>
        <v>43.68</v>
      </c>
      <c r="H24" s="50">
        <f t="shared" si="2"/>
        <v>68.08</v>
      </c>
      <c r="I24" s="51">
        <v>22</v>
      </c>
    </row>
    <row r="25" spans="1:9" ht="17.100000000000001" customHeight="1">
      <c r="A25" s="27" t="s">
        <v>402</v>
      </c>
      <c r="B25" s="48" t="s">
        <v>403</v>
      </c>
      <c r="C25" s="49" t="s">
        <v>359</v>
      </c>
      <c r="D25" s="49">
        <v>52</v>
      </c>
      <c r="E25" s="49">
        <f t="shared" si="0"/>
        <v>20.8</v>
      </c>
      <c r="F25" s="49">
        <v>78.05</v>
      </c>
      <c r="G25" s="49">
        <f t="shared" si="1"/>
        <v>46.83</v>
      </c>
      <c r="H25" s="50">
        <f t="shared" si="2"/>
        <v>67.63</v>
      </c>
      <c r="I25" s="51">
        <v>23</v>
      </c>
    </row>
    <row r="26" spans="1:9" ht="17.100000000000001" customHeight="1">
      <c r="A26" s="27" t="s">
        <v>404</v>
      </c>
      <c r="B26" s="48" t="s">
        <v>405</v>
      </c>
      <c r="C26" s="49" t="s">
        <v>359</v>
      </c>
      <c r="D26" s="49">
        <v>49.5</v>
      </c>
      <c r="E26" s="49">
        <f t="shared" si="0"/>
        <v>19.8</v>
      </c>
      <c r="F26" s="49">
        <v>77.56</v>
      </c>
      <c r="G26" s="49">
        <f t="shared" si="1"/>
        <v>46.536000000000001</v>
      </c>
      <c r="H26" s="50">
        <f t="shared" si="2"/>
        <v>66.335999999999999</v>
      </c>
      <c r="I26" s="51">
        <v>24</v>
      </c>
    </row>
    <row r="27" spans="1:9" ht="17.100000000000001" customHeight="1">
      <c r="A27" s="27" t="s">
        <v>406</v>
      </c>
      <c r="B27" s="48" t="s">
        <v>407</v>
      </c>
      <c r="C27" s="49" t="s">
        <v>359</v>
      </c>
      <c r="D27" s="49">
        <v>50</v>
      </c>
      <c r="E27" s="49">
        <f t="shared" si="0"/>
        <v>20</v>
      </c>
      <c r="F27" s="49">
        <v>76.53</v>
      </c>
      <c r="G27" s="49">
        <f t="shared" si="1"/>
        <v>45.917999999999999</v>
      </c>
      <c r="H27" s="50">
        <f t="shared" si="2"/>
        <v>65.918000000000006</v>
      </c>
      <c r="I27" s="51">
        <v>25</v>
      </c>
    </row>
    <row r="28" spans="1:9" ht="17.100000000000001" customHeight="1">
      <c r="A28" s="27" t="s">
        <v>408</v>
      </c>
      <c r="B28" s="48" t="s">
        <v>409</v>
      </c>
      <c r="C28" s="49" t="s">
        <v>359</v>
      </c>
      <c r="D28" s="49">
        <v>50.5</v>
      </c>
      <c r="E28" s="49">
        <f t="shared" si="0"/>
        <v>20.200000000000003</v>
      </c>
      <c r="F28" s="49">
        <v>74.41</v>
      </c>
      <c r="G28" s="49">
        <f t="shared" si="1"/>
        <v>44.645999999999994</v>
      </c>
      <c r="H28" s="50">
        <f t="shared" si="2"/>
        <v>64.846000000000004</v>
      </c>
      <c r="I28" s="51">
        <v>26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H9" sqref="H9"/>
    </sheetView>
  </sheetViews>
  <sheetFormatPr defaultRowHeight="15"/>
  <cols>
    <col min="1" max="1" width="9" style="2"/>
    <col min="2" max="2" width="20.25" style="2" customWidth="1"/>
    <col min="3" max="3" width="12.625" style="2" customWidth="1"/>
    <col min="4" max="7" width="9" style="2"/>
    <col min="8" max="8" width="10.25" style="2" customWidth="1"/>
    <col min="9" max="257" width="9" style="2"/>
    <col min="258" max="258" width="20.25" style="2" customWidth="1"/>
    <col min="259" max="259" width="12.625" style="2" customWidth="1"/>
    <col min="260" max="263" width="9" style="2"/>
    <col min="264" max="264" width="10.25" style="2" customWidth="1"/>
    <col min="265" max="513" width="9" style="2"/>
    <col min="514" max="514" width="20.25" style="2" customWidth="1"/>
    <col min="515" max="515" width="12.625" style="2" customWidth="1"/>
    <col min="516" max="519" width="9" style="2"/>
    <col min="520" max="520" width="10.25" style="2" customWidth="1"/>
    <col min="521" max="769" width="9" style="2"/>
    <col min="770" max="770" width="20.25" style="2" customWidth="1"/>
    <col min="771" max="771" width="12.625" style="2" customWidth="1"/>
    <col min="772" max="775" width="9" style="2"/>
    <col min="776" max="776" width="10.25" style="2" customWidth="1"/>
    <col min="777" max="1025" width="9" style="2"/>
    <col min="1026" max="1026" width="20.25" style="2" customWidth="1"/>
    <col min="1027" max="1027" width="12.625" style="2" customWidth="1"/>
    <col min="1028" max="1031" width="9" style="2"/>
    <col min="1032" max="1032" width="10.25" style="2" customWidth="1"/>
    <col min="1033" max="1281" width="9" style="2"/>
    <col min="1282" max="1282" width="20.25" style="2" customWidth="1"/>
    <col min="1283" max="1283" width="12.625" style="2" customWidth="1"/>
    <col min="1284" max="1287" width="9" style="2"/>
    <col min="1288" max="1288" width="10.25" style="2" customWidth="1"/>
    <col min="1289" max="1537" width="9" style="2"/>
    <col min="1538" max="1538" width="20.25" style="2" customWidth="1"/>
    <col min="1539" max="1539" width="12.625" style="2" customWidth="1"/>
    <col min="1540" max="1543" width="9" style="2"/>
    <col min="1544" max="1544" width="10.25" style="2" customWidth="1"/>
    <col min="1545" max="1793" width="9" style="2"/>
    <col min="1794" max="1794" width="20.25" style="2" customWidth="1"/>
    <col min="1795" max="1795" width="12.625" style="2" customWidth="1"/>
    <col min="1796" max="1799" width="9" style="2"/>
    <col min="1800" max="1800" width="10.25" style="2" customWidth="1"/>
    <col min="1801" max="2049" width="9" style="2"/>
    <col min="2050" max="2050" width="20.25" style="2" customWidth="1"/>
    <col min="2051" max="2051" width="12.625" style="2" customWidth="1"/>
    <col min="2052" max="2055" width="9" style="2"/>
    <col min="2056" max="2056" width="10.25" style="2" customWidth="1"/>
    <col min="2057" max="2305" width="9" style="2"/>
    <col min="2306" max="2306" width="20.25" style="2" customWidth="1"/>
    <col min="2307" max="2307" width="12.625" style="2" customWidth="1"/>
    <col min="2308" max="2311" width="9" style="2"/>
    <col min="2312" max="2312" width="10.25" style="2" customWidth="1"/>
    <col min="2313" max="2561" width="9" style="2"/>
    <col min="2562" max="2562" width="20.25" style="2" customWidth="1"/>
    <col min="2563" max="2563" width="12.625" style="2" customWidth="1"/>
    <col min="2564" max="2567" width="9" style="2"/>
    <col min="2568" max="2568" width="10.25" style="2" customWidth="1"/>
    <col min="2569" max="2817" width="9" style="2"/>
    <col min="2818" max="2818" width="20.25" style="2" customWidth="1"/>
    <col min="2819" max="2819" width="12.625" style="2" customWidth="1"/>
    <col min="2820" max="2823" width="9" style="2"/>
    <col min="2824" max="2824" width="10.25" style="2" customWidth="1"/>
    <col min="2825" max="3073" width="9" style="2"/>
    <col min="3074" max="3074" width="20.25" style="2" customWidth="1"/>
    <col min="3075" max="3075" width="12.625" style="2" customWidth="1"/>
    <col min="3076" max="3079" width="9" style="2"/>
    <col min="3080" max="3080" width="10.25" style="2" customWidth="1"/>
    <col min="3081" max="3329" width="9" style="2"/>
    <col min="3330" max="3330" width="20.25" style="2" customWidth="1"/>
    <col min="3331" max="3331" width="12.625" style="2" customWidth="1"/>
    <col min="3332" max="3335" width="9" style="2"/>
    <col min="3336" max="3336" width="10.25" style="2" customWidth="1"/>
    <col min="3337" max="3585" width="9" style="2"/>
    <col min="3586" max="3586" width="20.25" style="2" customWidth="1"/>
    <col min="3587" max="3587" width="12.625" style="2" customWidth="1"/>
    <col min="3588" max="3591" width="9" style="2"/>
    <col min="3592" max="3592" width="10.25" style="2" customWidth="1"/>
    <col min="3593" max="3841" width="9" style="2"/>
    <col min="3842" max="3842" width="20.25" style="2" customWidth="1"/>
    <col min="3843" max="3843" width="12.625" style="2" customWidth="1"/>
    <col min="3844" max="3847" width="9" style="2"/>
    <col min="3848" max="3848" width="10.25" style="2" customWidth="1"/>
    <col min="3849" max="4097" width="9" style="2"/>
    <col min="4098" max="4098" width="20.25" style="2" customWidth="1"/>
    <col min="4099" max="4099" width="12.625" style="2" customWidth="1"/>
    <col min="4100" max="4103" width="9" style="2"/>
    <col min="4104" max="4104" width="10.25" style="2" customWidth="1"/>
    <col min="4105" max="4353" width="9" style="2"/>
    <col min="4354" max="4354" width="20.25" style="2" customWidth="1"/>
    <col min="4355" max="4355" width="12.625" style="2" customWidth="1"/>
    <col min="4356" max="4359" width="9" style="2"/>
    <col min="4360" max="4360" width="10.25" style="2" customWidth="1"/>
    <col min="4361" max="4609" width="9" style="2"/>
    <col min="4610" max="4610" width="20.25" style="2" customWidth="1"/>
    <col min="4611" max="4611" width="12.625" style="2" customWidth="1"/>
    <col min="4612" max="4615" width="9" style="2"/>
    <col min="4616" max="4616" width="10.25" style="2" customWidth="1"/>
    <col min="4617" max="4865" width="9" style="2"/>
    <col min="4866" max="4866" width="20.25" style="2" customWidth="1"/>
    <col min="4867" max="4867" width="12.625" style="2" customWidth="1"/>
    <col min="4868" max="4871" width="9" style="2"/>
    <col min="4872" max="4872" width="10.25" style="2" customWidth="1"/>
    <col min="4873" max="5121" width="9" style="2"/>
    <col min="5122" max="5122" width="20.25" style="2" customWidth="1"/>
    <col min="5123" max="5123" width="12.625" style="2" customWidth="1"/>
    <col min="5124" max="5127" width="9" style="2"/>
    <col min="5128" max="5128" width="10.25" style="2" customWidth="1"/>
    <col min="5129" max="5377" width="9" style="2"/>
    <col min="5378" max="5378" width="20.25" style="2" customWidth="1"/>
    <col min="5379" max="5379" width="12.625" style="2" customWidth="1"/>
    <col min="5380" max="5383" width="9" style="2"/>
    <col min="5384" max="5384" width="10.25" style="2" customWidth="1"/>
    <col min="5385" max="5633" width="9" style="2"/>
    <col min="5634" max="5634" width="20.25" style="2" customWidth="1"/>
    <col min="5635" max="5635" width="12.625" style="2" customWidth="1"/>
    <col min="5636" max="5639" width="9" style="2"/>
    <col min="5640" max="5640" width="10.25" style="2" customWidth="1"/>
    <col min="5641" max="5889" width="9" style="2"/>
    <col min="5890" max="5890" width="20.25" style="2" customWidth="1"/>
    <col min="5891" max="5891" width="12.625" style="2" customWidth="1"/>
    <col min="5892" max="5895" width="9" style="2"/>
    <col min="5896" max="5896" width="10.25" style="2" customWidth="1"/>
    <col min="5897" max="6145" width="9" style="2"/>
    <col min="6146" max="6146" width="20.25" style="2" customWidth="1"/>
    <col min="6147" max="6147" width="12.625" style="2" customWidth="1"/>
    <col min="6148" max="6151" width="9" style="2"/>
    <col min="6152" max="6152" width="10.25" style="2" customWidth="1"/>
    <col min="6153" max="6401" width="9" style="2"/>
    <col min="6402" max="6402" width="20.25" style="2" customWidth="1"/>
    <col min="6403" max="6403" width="12.625" style="2" customWidth="1"/>
    <col min="6404" max="6407" width="9" style="2"/>
    <col min="6408" max="6408" width="10.25" style="2" customWidth="1"/>
    <col min="6409" max="6657" width="9" style="2"/>
    <col min="6658" max="6658" width="20.25" style="2" customWidth="1"/>
    <col min="6659" max="6659" width="12.625" style="2" customWidth="1"/>
    <col min="6660" max="6663" width="9" style="2"/>
    <col min="6664" max="6664" width="10.25" style="2" customWidth="1"/>
    <col min="6665" max="6913" width="9" style="2"/>
    <col min="6914" max="6914" width="20.25" style="2" customWidth="1"/>
    <col min="6915" max="6915" width="12.625" style="2" customWidth="1"/>
    <col min="6916" max="6919" width="9" style="2"/>
    <col min="6920" max="6920" width="10.25" style="2" customWidth="1"/>
    <col min="6921" max="7169" width="9" style="2"/>
    <col min="7170" max="7170" width="20.25" style="2" customWidth="1"/>
    <col min="7171" max="7171" width="12.625" style="2" customWidth="1"/>
    <col min="7172" max="7175" width="9" style="2"/>
    <col min="7176" max="7176" width="10.25" style="2" customWidth="1"/>
    <col min="7177" max="7425" width="9" style="2"/>
    <col min="7426" max="7426" width="20.25" style="2" customWidth="1"/>
    <col min="7427" max="7427" width="12.625" style="2" customWidth="1"/>
    <col min="7428" max="7431" width="9" style="2"/>
    <col min="7432" max="7432" width="10.25" style="2" customWidth="1"/>
    <col min="7433" max="7681" width="9" style="2"/>
    <col min="7682" max="7682" width="20.25" style="2" customWidth="1"/>
    <col min="7683" max="7683" width="12.625" style="2" customWidth="1"/>
    <col min="7684" max="7687" width="9" style="2"/>
    <col min="7688" max="7688" width="10.25" style="2" customWidth="1"/>
    <col min="7689" max="7937" width="9" style="2"/>
    <col min="7938" max="7938" width="20.25" style="2" customWidth="1"/>
    <col min="7939" max="7939" width="12.625" style="2" customWidth="1"/>
    <col min="7940" max="7943" width="9" style="2"/>
    <col min="7944" max="7944" width="10.25" style="2" customWidth="1"/>
    <col min="7945" max="8193" width="9" style="2"/>
    <col min="8194" max="8194" width="20.25" style="2" customWidth="1"/>
    <col min="8195" max="8195" width="12.625" style="2" customWidth="1"/>
    <col min="8196" max="8199" width="9" style="2"/>
    <col min="8200" max="8200" width="10.25" style="2" customWidth="1"/>
    <col min="8201" max="8449" width="9" style="2"/>
    <col min="8450" max="8450" width="20.25" style="2" customWidth="1"/>
    <col min="8451" max="8451" width="12.625" style="2" customWidth="1"/>
    <col min="8452" max="8455" width="9" style="2"/>
    <col min="8456" max="8456" width="10.25" style="2" customWidth="1"/>
    <col min="8457" max="8705" width="9" style="2"/>
    <col min="8706" max="8706" width="20.25" style="2" customWidth="1"/>
    <col min="8707" max="8707" width="12.625" style="2" customWidth="1"/>
    <col min="8708" max="8711" width="9" style="2"/>
    <col min="8712" max="8712" width="10.25" style="2" customWidth="1"/>
    <col min="8713" max="8961" width="9" style="2"/>
    <col min="8962" max="8962" width="20.25" style="2" customWidth="1"/>
    <col min="8963" max="8963" width="12.625" style="2" customWidth="1"/>
    <col min="8964" max="8967" width="9" style="2"/>
    <col min="8968" max="8968" width="10.25" style="2" customWidth="1"/>
    <col min="8969" max="9217" width="9" style="2"/>
    <col min="9218" max="9218" width="20.25" style="2" customWidth="1"/>
    <col min="9219" max="9219" width="12.625" style="2" customWidth="1"/>
    <col min="9220" max="9223" width="9" style="2"/>
    <col min="9224" max="9224" width="10.25" style="2" customWidth="1"/>
    <col min="9225" max="9473" width="9" style="2"/>
    <col min="9474" max="9474" width="20.25" style="2" customWidth="1"/>
    <col min="9475" max="9475" width="12.625" style="2" customWidth="1"/>
    <col min="9476" max="9479" width="9" style="2"/>
    <col min="9480" max="9480" width="10.25" style="2" customWidth="1"/>
    <col min="9481" max="9729" width="9" style="2"/>
    <col min="9730" max="9730" width="20.25" style="2" customWidth="1"/>
    <col min="9731" max="9731" width="12.625" style="2" customWidth="1"/>
    <col min="9732" max="9735" width="9" style="2"/>
    <col min="9736" max="9736" width="10.25" style="2" customWidth="1"/>
    <col min="9737" max="9985" width="9" style="2"/>
    <col min="9986" max="9986" width="20.25" style="2" customWidth="1"/>
    <col min="9987" max="9987" width="12.625" style="2" customWidth="1"/>
    <col min="9988" max="9991" width="9" style="2"/>
    <col min="9992" max="9992" width="10.25" style="2" customWidth="1"/>
    <col min="9993" max="10241" width="9" style="2"/>
    <col min="10242" max="10242" width="20.25" style="2" customWidth="1"/>
    <col min="10243" max="10243" width="12.625" style="2" customWidth="1"/>
    <col min="10244" max="10247" width="9" style="2"/>
    <col min="10248" max="10248" width="10.25" style="2" customWidth="1"/>
    <col min="10249" max="10497" width="9" style="2"/>
    <col min="10498" max="10498" width="20.25" style="2" customWidth="1"/>
    <col min="10499" max="10499" width="12.625" style="2" customWidth="1"/>
    <col min="10500" max="10503" width="9" style="2"/>
    <col min="10504" max="10504" width="10.25" style="2" customWidth="1"/>
    <col min="10505" max="10753" width="9" style="2"/>
    <col min="10754" max="10754" width="20.25" style="2" customWidth="1"/>
    <col min="10755" max="10755" width="12.625" style="2" customWidth="1"/>
    <col min="10756" max="10759" width="9" style="2"/>
    <col min="10760" max="10760" width="10.25" style="2" customWidth="1"/>
    <col min="10761" max="11009" width="9" style="2"/>
    <col min="11010" max="11010" width="20.25" style="2" customWidth="1"/>
    <col min="11011" max="11011" width="12.625" style="2" customWidth="1"/>
    <col min="11012" max="11015" width="9" style="2"/>
    <col min="11016" max="11016" width="10.25" style="2" customWidth="1"/>
    <col min="11017" max="11265" width="9" style="2"/>
    <col min="11266" max="11266" width="20.25" style="2" customWidth="1"/>
    <col min="11267" max="11267" width="12.625" style="2" customWidth="1"/>
    <col min="11268" max="11271" width="9" style="2"/>
    <col min="11272" max="11272" width="10.25" style="2" customWidth="1"/>
    <col min="11273" max="11521" width="9" style="2"/>
    <col min="11522" max="11522" width="20.25" style="2" customWidth="1"/>
    <col min="11523" max="11523" width="12.625" style="2" customWidth="1"/>
    <col min="11524" max="11527" width="9" style="2"/>
    <col min="11528" max="11528" width="10.25" style="2" customWidth="1"/>
    <col min="11529" max="11777" width="9" style="2"/>
    <col min="11778" max="11778" width="20.25" style="2" customWidth="1"/>
    <col min="11779" max="11779" width="12.625" style="2" customWidth="1"/>
    <col min="11780" max="11783" width="9" style="2"/>
    <col min="11784" max="11784" width="10.25" style="2" customWidth="1"/>
    <col min="11785" max="12033" width="9" style="2"/>
    <col min="12034" max="12034" width="20.25" style="2" customWidth="1"/>
    <col min="12035" max="12035" width="12.625" style="2" customWidth="1"/>
    <col min="12036" max="12039" width="9" style="2"/>
    <col min="12040" max="12040" width="10.25" style="2" customWidth="1"/>
    <col min="12041" max="12289" width="9" style="2"/>
    <col min="12290" max="12290" width="20.25" style="2" customWidth="1"/>
    <col min="12291" max="12291" width="12.625" style="2" customWidth="1"/>
    <col min="12292" max="12295" width="9" style="2"/>
    <col min="12296" max="12296" width="10.25" style="2" customWidth="1"/>
    <col min="12297" max="12545" width="9" style="2"/>
    <col min="12546" max="12546" width="20.25" style="2" customWidth="1"/>
    <col min="12547" max="12547" width="12.625" style="2" customWidth="1"/>
    <col min="12548" max="12551" width="9" style="2"/>
    <col min="12552" max="12552" width="10.25" style="2" customWidth="1"/>
    <col min="12553" max="12801" width="9" style="2"/>
    <col min="12802" max="12802" width="20.25" style="2" customWidth="1"/>
    <col min="12803" max="12803" width="12.625" style="2" customWidth="1"/>
    <col min="12804" max="12807" width="9" style="2"/>
    <col min="12808" max="12808" width="10.25" style="2" customWidth="1"/>
    <col min="12809" max="13057" width="9" style="2"/>
    <col min="13058" max="13058" width="20.25" style="2" customWidth="1"/>
    <col min="13059" max="13059" width="12.625" style="2" customWidth="1"/>
    <col min="13060" max="13063" width="9" style="2"/>
    <col min="13064" max="13064" width="10.25" style="2" customWidth="1"/>
    <col min="13065" max="13313" width="9" style="2"/>
    <col min="13314" max="13314" width="20.25" style="2" customWidth="1"/>
    <col min="13315" max="13315" width="12.625" style="2" customWidth="1"/>
    <col min="13316" max="13319" width="9" style="2"/>
    <col min="13320" max="13320" width="10.25" style="2" customWidth="1"/>
    <col min="13321" max="13569" width="9" style="2"/>
    <col min="13570" max="13570" width="20.25" style="2" customWidth="1"/>
    <col min="13571" max="13571" width="12.625" style="2" customWidth="1"/>
    <col min="13572" max="13575" width="9" style="2"/>
    <col min="13576" max="13576" width="10.25" style="2" customWidth="1"/>
    <col min="13577" max="13825" width="9" style="2"/>
    <col min="13826" max="13826" width="20.25" style="2" customWidth="1"/>
    <col min="13827" max="13827" width="12.625" style="2" customWidth="1"/>
    <col min="13828" max="13831" width="9" style="2"/>
    <col min="13832" max="13832" width="10.25" style="2" customWidth="1"/>
    <col min="13833" max="14081" width="9" style="2"/>
    <col min="14082" max="14082" width="20.25" style="2" customWidth="1"/>
    <col min="14083" max="14083" width="12.625" style="2" customWidth="1"/>
    <col min="14084" max="14087" width="9" style="2"/>
    <col min="14088" max="14088" width="10.25" style="2" customWidth="1"/>
    <col min="14089" max="14337" width="9" style="2"/>
    <col min="14338" max="14338" width="20.25" style="2" customWidth="1"/>
    <col min="14339" max="14339" width="12.625" style="2" customWidth="1"/>
    <col min="14340" max="14343" width="9" style="2"/>
    <col min="14344" max="14344" width="10.25" style="2" customWidth="1"/>
    <col min="14345" max="14593" width="9" style="2"/>
    <col min="14594" max="14594" width="20.25" style="2" customWidth="1"/>
    <col min="14595" max="14595" width="12.625" style="2" customWidth="1"/>
    <col min="14596" max="14599" width="9" style="2"/>
    <col min="14600" max="14600" width="10.25" style="2" customWidth="1"/>
    <col min="14601" max="14849" width="9" style="2"/>
    <col min="14850" max="14850" width="20.25" style="2" customWidth="1"/>
    <col min="14851" max="14851" width="12.625" style="2" customWidth="1"/>
    <col min="14852" max="14855" width="9" style="2"/>
    <col min="14856" max="14856" width="10.25" style="2" customWidth="1"/>
    <col min="14857" max="15105" width="9" style="2"/>
    <col min="15106" max="15106" width="20.25" style="2" customWidth="1"/>
    <col min="15107" max="15107" width="12.625" style="2" customWidth="1"/>
    <col min="15108" max="15111" width="9" style="2"/>
    <col min="15112" max="15112" width="10.25" style="2" customWidth="1"/>
    <col min="15113" max="15361" width="9" style="2"/>
    <col min="15362" max="15362" width="20.25" style="2" customWidth="1"/>
    <col min="15363" max="15363" width="12.625" style="2" customWidth="1"/>
    <col min="15364" max="15367" width="9" style="2"/>
    <col min="15368" max="15368" width="10.25" style="2" customWidth="1"/>
    <col min="15369" max="15617" width="9" style="2"/>
    <col min="15618" max="15618" width="20.25" style="2" customWidth="1"/>
    <col min="15619" max="15619" width="12.625" style="2" customWidth="1"/>
    <col min="15620" max="15623" width="9" style="2"/>
    <col min="15624" max="15624" width="10.25" style="2" customWidth="1"/>
    <col min="15625" max="15873" width="9" style="2"/>
    <col min="15874" max="15874" width="20.25" style="2" customWidth="1"/>
    <col min="15875" max="15875" width="12.625" style="2" customWidth="1"/>
    <col min="15876" max="15879" width="9" style="2"/>
    <col min="15880" max="15880" width="10.25" style="2" customWidth="1"/>
    <col min="15881" max="16129" width="9" style="2"/>
    <col min="16130" max="16130" width="20.25" style="2" customWidth="1"/>
    <col min="16131" max="16131" width="12.625" style="2" customWidth="1"/>
    <col min="16132" max="16135" width="9" style="2"/>
    <col min="16136" max="16136" width="10.25" style="2" customWidth="1"/>
    <col min="16137" max="16384" width="9" style="2"/>
  </cols>
  <sheetData>
    <row r="1" spans="1:9" ht="43.5" customHeight="1">
      <c r="A1" s="66" t="s">
        <v>332</v>
      </c>
      <c r="B1" s="66"/>
      <c r="C1" s="66"/>
      <c r="D1" s="66"/>
      <c r="E1" s="66"/>
      <c r="F1" s="66"/>
      <c r="G1" s="66"/>
      <c r="H1" s="66"/>
      <c r="I1" s="66"/>
    </row>
    <row r="2" spans="1:9" ht="46.5" customHeight="1">
      <c r="A2" s="24" t="s">
        <v>134</v>
      </c>
      <c r="B2" s="25" t="s">
        <v>47</v>
      </c>
      <c r="C2" s="3" t="s">
        <v>333</v>
      </c>
      <c r="D2" s="3" t="s">
        <v>334</v>
      </c>
      <c r="E2" s="3" t="s">
        <v>335</v>
      </c>
      <c r="F2" s="3" t="s">
        <v>336</v>
      </c>
      <c r="G2" s="3" t="s">
        <v>337</v>
      </c>
      <c r="H2" s="26" t="s">
        <v>338</v>
      </c>
      <c r="I2" s="43" t="s">
        <v>339</v>
      </c>
    </row>
    <row r="3" spans="1:9" ht="39.950000000000003" customHeight="1">
      <c r="A3" s="5" t="s">
        <v>340</v>
      </c>
      <c r="B3" s="6" t="s">
        <v>341</v>
      </c>
      <c r="C3" s="5" t="s">
        <v>342</v>
      </c>
      <c r="D3" s="5">
        <v>151.5</v>
      </c>
      <c r="E3" s="5">
        <f>D3*0.25</f>
        <v>37.875</v>
      </c>
      <c r="F3" s="5">
        <v>82.4</v>
      </c>
      <c r="G3" s="5">
        <f>F3*0.5</f>
        <v>41.2</v>
      </c>
      <c r="H3" s="7">
        <f>E3+G3</f>
        <v>79.075000000000003</v>
      </c>
      <c r="I3" s="46">
        <v>1</v>
      </c>
    </row>
    <row r="4" spans="1:9" ht="39.950000000000003" customHeight="1">
      <c r="A4" s="5" t="s">
        <v>343</v>
      </c>
      <c r="B4" s="6" t="s">
        <v>344</v>
      </c>
      <c r="C4" s="5" t="s">
        <v>345</v>
      </c>
      <c r="D4" s="5">
        <v>119.5</v>
      </c>
      <c r="E4" s="5">
        <f>D4*0.25</f>
        <v>29.875</v>
      </c>
      <c r="F4" s="5">
        <v>85.4</v>
      </c>
      <c r="G4" s="5">
        <f>F4*0.5</f>
        <v>42.7</v>
      </c>
      <c r="H4" s="7">
        <f>E4+G4</f>
        <v>72.575000000000003</v>
      </c>
      <c r="I4" s="46">
        <v>1</v>
      </c>
    </row>
    <row r="5" spans="1:9" ht="39.950000000000003" customHeight="1">
      <c r="A5" s="5" t="s">
        <v>346</v>
      </c>
      <c r="B5" s="6" t="s">
        <v>347</v>
      </c>
      <c r="C5" s="5" t="s">
        <v>345</v>
      </c>
      <c r="D5" s="5">
        <v>118.5</v>
      </c>
      <c r="E5" s="5">
        <f>D5*0.25</f>
        <v>29.625</v>
      </c>
      <c r="F5" s="5">
        <v>76.8</v>
      </c>
      <c r="G5" s="5">
        <f>F5*0.5</f>
        <v>38.4</v>
      </c>
      <c r="H5" s="7">
        <f>E5+G5</f>
        <v>68.025000000000006</v>
      </c>
      <c r="I5" s="46">
        <v>2</v>
      </c>
    </row>
    <row r="6" spans="1:9" ht="39.950000000000003" customHeight="1">
      <c r="A6" s="5" t="s">
        <v>348</v>
      </c>
      <c r="B6" s="6" t="s">
        <v>349</v>
      </c>
      <c r="C6" s="5" t="s">
        <v>350</v>
      </c>
      <c r="D6" s="5">
        <v>113</v>
      </c>
      <c r="E6" s="5">
        <f>D6*0.25</f>
        <v>28.25</v>
      </c>
      <c r="F6" s="5">
        <v>73.8</v>
      </c>
      <c r="G6" s="5">
        <f>F6*0.5</f>
        <v>36.9</v>
      </c>
      <c r="H6" s="7">
        <f>E6+G6</f>
        <v>65.150000000000006</v>
      </c>
      <c r="I6" s="46">
        <v>1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L11" sqref="L11"/>
    </sheetView>
  </sheetViews>
  <sheetFormatPr defaultRowHeight="15"/>
  <cols>
    <col min="1" max="1" width="9" style="2"/>
    <col min="2" max="2" width="15.375" style="2" customWidth="1"/>
    <col min="3" max="3" width="11.5" style="2" customWidth="1"/>
    <col min="4" max="4" width="10.625" style="2" customWidth="1"/>
    <col min="5" max="5" width="9.375" style="2" customWidth="1"/>
    <col min="6" max="6" width="11.75" style="2" customWidth="1"/>
    <col min="7" max="7" width="11" style="2" customWidth="1"/>
    <col min="8" max="8" width="12.375" style="2" customWidth="1"/>
    <col min="9" max="9" width="11.125" style="2" customWidth="1"/>
    <col min="10" max="256" width="9" style="2"/>
    <col min="257" max="257" width="15.375" style="2" customWidth="1"/>
    <col min="258" max="258" width="11.5" style="2" customWidth="1"/>
    <col min="259" max="259" width="10.625" style="2" customWidth="1"/>
    <col min="260" max="261" width="9.375" style="2" customWidth="1"/>
    <col min="262" max="262" width="11.75" style="2" customWidth="1"/>
    <col min="263" max="263" width="11" style="2" customWidth="1"/>
    <col min="264" max="264" width="12.375" style="2" customWidth="1"/>
    <col min="265" max="265" width="11.125" style="2" customWidth="1"/>
    <col min="266" max="512" width="9" style="2"/>
    <col min="513" max="513" width="15.375" style="2" customWidth="1"/>
    <col min="514" max="514" width="11.5" style="2" customWidth="1"/>
    <col min="515" max="515" width="10.625" style="2" customWidth="1"/>
    <col min="516" max="517" width="9.375" style="2" customWidth="1"/>
    <col min="518" max="518" width="11.75" style="2" customWidth="1"/>
    <col min="519" max="519" width="11" style="2" customWidth="1"/>
    <col min="520" max="520" width="12.375" style="2" customWidth="1"/>
    <col min="521" max="521" width="11.125" style="2" customWidth="1"/>
    <col min="522" max="768" width="9" style="2"/>
    <col min="769" max="769" width="15.375" style="2" customWidth="1"/>
    <col min="770" max="770" width="11.5" style="2" customWidth="1"/>
    <col min="771" max="771" width="10.625" style="2" customWidth="1"/>
    <col min="772" max="773" width="9.375" style="2" customWidth="1"/>
    <col min="774" max="774" width="11.75" style="2" customWidth="1"/>
    <col min="775" max="775" width="11" style="2" customWidth="1"/>
    <col min="776" max="776" width="12.375" style="2" customWidth="1"/>
    <col min="777" max="777" width="11.125" style="2" customWidth="1"/>
    <col min="778" max="1024" width="9" style="2"/>
    <col min="1025" max="1025" width="15.375" style="2" customWidth="1"/>
    <col min="1026" max="1026" width="11.5" style="2" customWidth="1"/>
    <col min="1027" max="1027" width="10.625" style="2" customWidth="1"/>
    <col min="1028" max="1029" width="9.375" style="2" customWidth="1"/>
    <col min="1030" max="1030" width="11.75" style="2" customWidth="1"/>
    <col min="1031" max="1031" width="11" style="2" customWidth="1"/>
    <col min="1032" max="1032" width="12.375" style="2" customWidth="1"/>
    <col min="1033" max="1033" width="11.125" style="2" customWidth="1"/>
    <col min="1034" max="1280" width="9" style="2"/>
    <col min="1281" max="1281" width="15.375" style="2" customWidth="1"/>
    <col min="1282" max="1282" width="11.5" style="2" customWidth="1"/>
    <col min="1283" max="1283" width="10.625" style="2" customWidth="1"/>
    <col min="1284" max="1285" width="9.375" style="2" customWidth="1"/>
    <col min="1286" max="1286" width="11.75" style="2" customWidth="1"/>
    <col min="1287" max="1287" width="11" style="2" customWidth="1"/>
    <col min="1288" max="1288" width="12.375" style="2" customWidth="1"/>
    <col min="1289" max="1289" width="11.125" style="2" customWidth="1"/>
    <col min="1290" max="1536" width="9" style="2"/>
    <col min="1537" max="1537" width="15.375" style="2" customWidth="1"/>
    <col min="1538" max="1538" width="11.5" style="2" customWidth="1"/>
    <col min="1539" max="1539" width="10.625" style="2" customWidth="1"/>
    <col min="1540" max="1541" width="9.375" style="2" customWidth="1"/>
    <col min="1542" max="1542" width="11.75" style="2" customWidth="1"/>
    <col min="1543" max="1543" width="11" style="2" customWidth="1"/>
    <col min="1544" max="1544" width="12.375" style="2" customWidth="1"/>
    <col min="1545" max="1545" width="11.125" style="2" customWidth="1"/>
    <col min="1546" max="1792" width="9" style="2"/>
    <col min="1793" max="1793" width="15.375" style="2" customWidth="1"/>
    <col min="1794" max="1794" width="11.5" style="2" customWidth="1"/>
    <col min="1795" max="1795" width="10.625" style="2" customWidth="1"/>
    <col min="1796" max="1797" width="9.375" style="2" customWidth="1"/>
    <col min="1798" max="1798" width="11.75" style="2" customWidth="1"/>
    <col min="1799" max="1799" width="11" style="2" customWidth="1"/>
    <col min="1800" max="1800" width="12.375" style="2" customWidth="1"/>
    <col min="1801" max="1801" width="11.125" style="2" customWidth="1"/>
    <col min="1802" max="2048" width="9" style="2"/>
    <col min="2049" max="2049" width="15.375" style="2" customWidth="1"/>
    <col min="2050" max="2050" width="11.5" style="2" customWidth="1"/>
    <col min="2051" max="2051" width="10.625" style="2" customWidth="1"/>
    <col min="2052" max="2053" width="9.375" style="2" customWidth="1"/>
    <col min="2054" max="2054" width="11.75" style="2" customWidth="1"/>
    <col min="2055" max="2055" width="11" style="2" customWidth="1"/>
    <col min="2056" max="2056" width="12.375" style="2" customWidth="1"/>
    <col min="2057" max="2057" width="11.125" style="2" customWidth="1"/>
    <col min="2058" max="2304" width="9" style="2"/>
    <col min="2305" max="2305" width="15.375" style="2" customWidth="1"/>
    <col min="2306" max="2306" width="11.5" style="2" customWidth="1"/>
    <col min="2307" max="2307" width="10.625" style="2" customWidth="1"/>
    <col min="2308" max="2309" width="9.375" style="2" customWidth="1"/>
    <col min="2310" max="2310" width="11.75" style="2" customWidth="1"/>
    <col min="2311" max="2311" width="11" style="2" customWidth="1"/>
    <col min="2312" max="2312" width="12.375" style="2" customWidth="1"/>
    <col min="2313" max="2313" width="11.125" style="2" customWidth="1"/>
    <col min="2314" max="2560" width="9" style="2"/>
    <col min="2561" max="2561" width="15.375" style="2" customWidth="1"/>
    <col min="2562" max="2562" width="11.5" style="2" customWidth="1"/>
    <col min="2563" max="2563" width="10.625" style="2" customWidth="1"/>
    <col min="2564" max="2565" width="9.375" style="2" customWidth="1"/>
    <col min="2566" max="2566" width="11.75" style="2" customWidth="1"/>
    <col min="2567" max="2567" width="11" style="2" customWidth="1"/>
    <col min="2568" max="2568" width="12.375" style="2" customWidth="1"/>
    <col min="2569" max="2569" width="11.125" style="2" customWidth="1"/>
    <col min="2570" max="2816" width="9" style="2"/>
    <col min="2817" max="2817" width="15.375" style="2" customWidth="1"/>
    <col min="2818" max="2818" width="11.5" style="2" customWidth="1"/>
    <col min="2819" max="2819" width="10.625" style="2" customWidth="1"/>
    <col min="2820" max="2821" width="9.375" style="2" customWidth="1"/>
    <col min="2822" max="2822" width="11.75" style="2" customWidth="1"/>
    <col min="2823" max="2823" width="11" style="2" customWidth="1"/>
    <col min="2824" max="2824" width="12.375" style="2" customWidth="1"/>
    <col min="2825" max="2825" width="11.125" style="2" customWidth="1"/>
    <col min="2826" max="3072" width="9" style="2"/>
    <col min="3073" max="3073" width="15.375" style="2" customWidth="1"/>
    <col min="3074" max="3074" width="11.5" style="2" customWidth="1"/>
    <col min="3075" max="3075" width="10.625" style="2" customWidth="1"/>
    <col min="3076" max="3077" width="9.375" style="2" customWidth="1"/>
    <col min="3078" max="3078" width="11.75" style="2" customWidth="1"/>
    <col min="3079" max="3079" width="11" style="2" customWidth="1"/>
    <col min="3080" max="3080" width="12.375" style="2" customWidth="1"/>
    <col min="3081" max="3081" width="11.125" style="2" customWidth="1"/>
    <col min="3082" max="3328" width="9" style="2"/>
    <col min="3329" max="3329" width="15.375" style="2" customWidth="1"/>
    <col min="3330" max="3330" width="11.5" style="2" customWidth="1"/>
    <col min="3331" max="3331" width="10.625" style="2" customWidth="1"/>
    <col min="3332" max="3333" width="9.375" style="2" customWidth="1"/>
    <col min="3334" max="3334" width="11.75" style="2" customWidth="1"/>
    <col min="3335" max="3335" width="11" style="2" customWidth="1"/>
    <col min="3336" max="3336" width="12.375" style="2" customWidth="1"/>
    <col min="3337" max="3337" width="11.125" style="2" customWidth="1"/>
    <col min="3338" max="3584" width="9" style="2"/>
    <col min="3585" max="3585" width="15.375" style="2" customWidth="1"/>
    <col min="3586" max="3586" width="11.5" style="2" customWidth="1"/>
    <col min="3587" max="3587" width="10.625" style="2" customWidth="1"/>
    <col min="3588" max="3589" width="9.375" style="2" customWidth="1"/>
    <col min="3590" max="3590" width="11.75" style="2" customWidth="1"/>
    <col min="3591" max="3591" width="11" style="2" customWidth="1"/>
    <col min="3592" max="3592" width="12.375" style="2" customWidth="1"/>
    <col min="3593" max="3593" width="11.125" style="2" customWidth="1"/>
    <col min="3594" max="3840" width="9" style="2"/>
    <col min="3841" max="3841" width="15.375" style="2" customWidth="1"/>
    <col min="3842" max="3842" width="11.5" style="2" customWidth="1"/>
    <col min="3843" max="3843" width="10.625" style="2" customWidth="1"/>
    <col min="3844" max="3845" width="9.375" style="2" customWidth="1"/>
    <col min="3846" max="3846" width="11.75" style="2" customWidth="1"/>
    <col min="3847" max="3847" width="11" style="2" customWidth="1"/>
    <col min="3848" max="3848" width="12.375" style="2" customWidth="1"/>
    <col min="3849" max="3849" width="11.125" style="2" customWidth="1"/>
    <col min="3850" max="4096" width="9" style="2"/>
    <col min="4097" max="4097" width="15.375" style="2" customWidth="1"/>
    <col min="4098" max="4098" width="11.5" style="2" customWidth="1"/>
    <col min="4099" max="4099" width="10.625" style="2" customWidth="1"/>
    <col min="4100" max="4101" width="9.375" style="2" customWidth="1"/>
    <col min="4102" max="4102" width="11.75" style="2" customWidth="1"/>
    <col min="4103" max="4103" width="11" style="2" customWidth="1"/>
    <col min="4104" max="4104" width="12.375" style="2" customWidth="1"/>
    <col min="4105" max="4105" width="11.125" style="2" customWidth="1"/>
    <col min="4106" max="4352" width="9" style="2"/>
    <col min="4353" max="4353" width="15.375" style="2" customWidth="1"/>
    <col min="4354" max="4354" width="11.5" style="2" customWidth="1"/>
    <col min="4355" max="4355" width="10.625" style="2" customWidth="1"/>
    <col min="4356" max="4357" width="9.375" style="2" customWidth="1"/>
    <col min="4358" max="4358" width="11.75" style="2" customWidth="1"/>
    <col min="4359" max="4359" width="11" style="2" customWidth="1"/>
    <col min="4360" max="4360" width="12.375" style="2" customWidth="1"/>
    <col min="4361" max="4361" width="11.125" style="2" customWidth="1"/>
    <col min="4362" max="4608" width="9" style="2"/>
    <col min="4609" max="4609" width="15.375" style="2" customWidth="1"/>
    <col min="4610" max="4610" width="11.5" style="2" customWidth="1"/>
    <col min="4611" max="4611" width="10.625" style="2" customWidth="1"/>
    <col min="4612" max="4613" width="9.375" style="2" customWidth="1"/>
    <col min="4614" max="4614" width="11.75" style="2" customWidth="1"/>
    <col min="4615" max="4615" width="11" style="2" customWidth="1"/>
    <col min="4616" max="4616" width="12.375" style="2" customWidth="1"/>
    <col min="4617" max="4617" width="11.125" style="2" customWidth="1"/>
    <col min="4618" max="4864" width="9" style="2"/>
    <col min="4865" max="4865" width="15.375" style="2" customWidth="1"/>
    <col min="4866" max="4866" width="11.5" style="2" customWidth="1"/>
    <col min="4867" max="4867" width="10.625" style="2" customWidth="1"/>
    <col min="4868" max="4869" width="9.375" style="2" customWidth="1"/>
    <col min="4870" max="4870" width="11.75" style="2" customWidth="1"/>
    <col min="4871" max="4871" width="11" style="2" customWidth="1"/>
    <col min="4872" max="4872" width="12.375" style="2" customWidth="1"/>
    <col min="4873" max="4873" width="11.125" style="2" customWidth="1"/>
    <col min="4874" max="5120" width="9" style="2"/>
    <col min="5121" max="5121" width="15.375" style="2" customWidth="1"/>
    <col min="5122" max="5122" width="11.5" style="2" customWidth="1"/>
    <col min="5123" max="5123" width="10.625" style="2" customWidth="1"/>
    <col min="5124" max="5125" width="9.375" style="2" customWidth="1"/>
    <col min="5126" max="5126" width="11.75" style="2" customWidth="1"/>
    <col min="5127" max="5127" width="11" style="2" customWidth="1"/>
    <col min="5128" max="5128" width="12.375" style="2" customWidth="1"/>
    <col min="5129" max="5129" width="11.125" style="2" customWidth="1"/>
    <col min="5130" max="5376" width="9" style="2"/>
    <col min="5377" max="5377" width="15.375" style="2" customWidth="1"/>
    <col min="5378" max="5378" width="11.5" style="2" customWidth="1"/>
    <col min="5379" max="5379" width="10.625" style="2" customWidth="1"/>
    <col min="5380" max="5381" width="9.375" style="2" customWidth="1"/>
    <col min="5382" max="5382" width="11.75" style="2" customWidth="1"/>
    <col min="5383" max="5383" width="11" style="2" customWidth="1"/>
    <col min="5384" max="5384" width="12.375" style="2" customWidth="1"/>
    <col min="5385" max="5385" width="11.125" style="2" customWidth="1"/>
    <col min="5386" max="5632" width="9" style="2"/>
    <col min="5633" max="5633" width="15.375" style="2" customWidth="1"/>
    <col min="5634" max="5634" width="11.5" style="2" customWidth="1"/>
    <col min="5635" max="5635" width="10.625" style="2" customWidth="1"/>
    <col min="5636" max="5637" width="9.375" style="2" customWidth="1"/>
    <col min="5638" max="5638" width="11.75" style="2" customWidth="1"/>
    <col min="5639" max="5639" width="11" style="2" customWidth="1"/>
    <col min="5640" max="5640" width="12.375" style="2" customWidth="1"/>
    <col min="5641" max="5641" width="11.125" style="2" customWidth="1"/>
    <col min="5642" max="5888" width="9" style="2"/>
    <col min="5889" max="5889" width="15.375" style="2" customWidth="1"/>
    <col min="5890" max="5890" width="11.5" style="2" customWidth="1"/>
    <col min="5891" max="5891" width="10.625" style="2" customWidth="1"/>
    <col min="5892" max="5893" width="9.375" style="2" customWidth="1"/>
    <col min="5894" max="5894" width="11.75" style="2" customWidth="1"/>
    <col min="5895" max="5895" width="11" style="2" customWidth="1"/>
    <col min="5896" max="5896" width="12.375" style="2" customWidth="1"/>
    <col min="5897" max="5897" width="11.125" style="2" customWidth="1"/>
    <col min="5898" max="6144" width="9" style="2"/>
    <col min="6145" max="6145" width="15.375" style="2" customWidth="1"/>
    <col min="6146" max="6146" width="11.5" style="2" customWidth="1"/>
    <col min="6147" max="6147" width="10.625" style="2" customWidth="1"/>
    <col min="6148" max="6149" width="9.375" style="2" customWidth="1"/>
    <col min="6150" max="6150" width="11.75" style="2" customWidth="1"/>
    <col min="6151" max="6151" width="11" style="2" customWidth="1"/>
    <col min="6152" max="6152" width="12.375" style="2" customWidth="1"/>
    <col min="6153" max="6153" width="11.125" style="2" customWidth="1"/>
    <col min="6154" max="6400" width="9" style="2"/>
    <col min="6401" max="6401" width="15.375" style="2" customWidth="1"/>
    <col min="6402" max="6402" width="11.5" style="2" customWidth="1"/>
    <col min="6403" max="6403" width="10.625" style="2" customWidth="1"/>
    <col min="6404" max="6405" width="9.375" style="2" customWidth="1"/>
    <col min="6406" max="6406" width="11.75" style="2" customWidth="1"/>
    <col min="6407" max="6407" width="11" style="2" customWidth="1"/>
    <col min="6408" max="6408" width="12.375" style="2" customWidth="1"/>
    <col min="6409" max="6409" width="11.125" style="2" customWidth="1"/>
    <col min="6410" max="6656" width="9" style="2"/>
    <col min="6657" max="6657" width="15.375" style="2" customWidth="1"/>
    <col min="6658" max="6658" width="11.5" style="2" customWidth="1"/>
    <col min="6659" max="6659" width="10.625" style="2" customWidth="1"/>
    <col min="6660" max="6661" width="9.375" style="2" customWidth="1"/>
    <col min="6662" max="6662" width="11.75" style="2" customWidth="1"/>
    <col min="6663" max="6663" width="11" style="2" customWidth="1"/>
    <col min="6664" max="6664" width="12.375" style="2" customWidth="1"/>
    <col min="6665" max="6665" width="11.125" style="2" customWidth="1"/>
    <col min="6666" max="6912" width="9" style="2"/>
    <col min="6913" max="6913" width="15.375" style="2" customWidth="1"/>
    <col min="6914" max="6914" width="11.5" style="2" customWidth="1"/>
    <col min="6915" max="6915" width="10.625" style="2" customWidth="1"/>
    <col min="6916" max="6917" width="9.375" style="2" customWidth="1"/>
    <col min="6918" max="6918" width="11.75" style="2" customWidth="1"/>
    <col min="6919" max="6919" width="11" style="2" customWidth="1"/>
    <col min="6920" max="6920" width="12.375" style="2" customWidth="1"/>
    <col min="6921" max="6921" width="11.125" style="2" customWidth="1"/>
    <col min="6922" max="7168" width="9" style="2"/>
    <col min="7169" max="7169" width="15.375" style="2" customWidth="1"/>
    <col min="7170" max="7170" width="11.5" style="2" customWidth="1"/>
    <col min="7171" max="7171" width="10.625" style="2" customWidth="1"/>
    <col min="7172" max="7173" width="9.375" style="2" customWidth="1"/>
    <col min="7174" max="7174" width="11.75" style="2" customWidth="1"/>
    <col min="7175" max="7175" width="11" style="2" customWidth="1"/>
    <col min="7176" max="7176" width="12.375" style="2" customWidth="1"/>
    <col min="7177" max="7177" width="11.125" style="2" customWidth="1"/>
    <col min="7178" max="7424" width="9" style="2"/>
    <col min="7425" max="7425" width="15.375" style="2" customWidth="1"/>
    <col min="7426" max="7426" width="11.5" style="2" customWidth="1"/>
    <col min="7427" max="7427" width="10.625" style="2" customWidth="1"/>
    <col min="7428" max="7429" width="9.375" style="2" customWidth="1"/>
    <col min="7430" max="7430" width="11.75" style="2" customWidth="1"/>
    <col min="7431" max="7431" width="11" style="2" customWidth="1"/>
    <col min="7432" max="7432" width="12.375" style="2" customWidth="1"/>
    <col min="7433" max="7433" width="11.125" style="2" customWidth="1"/>
    <col min="7434" max="7680" width="9" style="2"/>
    <col min="7681" max="7681" width="15.375" style="2" customWidth="1"/>
    <col min="7682" max="7682" width="11.5" style="2" customWidth="1"/>
    <col min="7683" max="7683" width="10.625" style="2" customWidth="1"/>
    <col min="7684" max="7685" width="9.375" style="2" customWidth="1"/>
    <col min="7686" max="7686" width="11.75" style="2" customWidth="1"/>
    <col min="7687" max="7687" width="11" style="2" customWidth="1"/>
    <col min="7688" max="7688" width="12.375" style="2" customWidth="1"/>
    <col min="7689" max="7689" width="11.125" style="2" customWidth="1"/>
    <col min="7690" max="7936" width="9" style="2"/>
    <col min="7937" max="7937" width="15.375" style="2" customWidth="1"/>
    <col min="7938" max="7938" width="11.5" style="2" customWidth="1"/>
    <col min="7939" max="7939" width="10.625" style="2" customWidth="1"/>
    <col min="7940" max="7941" width="9.375" style="2" customWidth="1"/>
    <col min="7942" max="7942" width="11.75" style="2" customWidth="1"/>
    <col min="7943" max="7943" width="11" style="2" customWidth="1"/>
    <col min="7944" max="7944" width="12.375" style="2" customWidth="1"/>
    <col min="7945" max="7945" width="11.125" style="2" customWidth="1"/>
    <col min="7946" max="8192" width="9" style="2"/>
    <col min="8193" max="8193" width="15.375" style="2" customWidth="1"/>
    <col min="8194" max="8194" width="11.5" style="2" customWidth="1"/>
    <col min="8195" max="8195" width="10.625" style="2" customWidth="1"/>
    <col min="8196" max="8197" width="9.375" style="2" customWidth="1"/>
    <col min="8198" max="8198" width="11.75" style="2" customWidth="1"/>
    <col min="8199" max="8199" width="11" style="2" customWidth="1"/>
    <col min="8200" max="8200" width="12.375" style="2" customWidth="1"/>
    <col min="8201" max="8201" width="11.125" style="2" customWidth="1"/>
    <col min="8202" max="8448" width="9" style="2"/>
    <col min="8449" max="8449" width="15.375" style="2" customWidth="1"/>
    <col min="8450" max="8450" width="11.5" style="2" customWidth="1"/>
    <col min="8451" max="8451" width="10.625" style="2" customWidth="1"/>
    <col min="8452" max="8453" width="9.375" style="2" customWidth="1"/>
    <col min="8454" max="8454" width="11.75" style="2" customWidth="1"/>
    <col min="8455" max="8455" width="11" style="2" customWidth="1"/>
    <col min="8456" max="8456" width="12.375" style="2" customWidth="1"/>
    <col min="8457" max="8457" width="11.125" style="2" customWidth="1"/>
    <col min="8458" max="8704" width="9" style="2"/>
    <col min="8705" max="8705" width="15.375" style="2" customWidth="1"/>
    <col min="8706" max="8706" width="11.5" style="2" customWidth="1"/>
    <col min="8707" max="8707" width="10.625" style="2" customWidth="1"/>
    <col min="8708" max="8709" width="9.375" style="2" customWidth="1"/>
    <col min="8710" max="8710" width="11.75" style="2" customWidth="1"/>
    <col min="8711" max="8711" width="11" style="2" customWidth="1"/>
    <col min="8712" max="8712" width="12.375" style="2" customWidth="1"/>
    <col min="8713" max="8713" width="11.125" style="2" customWidth="1"/>
    <col min="8714" max="8960" width="9" style="2"/>
    <col min="8961" max="8961" width="15.375" style="2" customWidth="1"/>
    <col min="8962" max="8962" width="11.5" style="2" customWidth="1"/>
    <col min="8963" max="8963" width="10.625" style="2" customWidth="1"/>
    <col min="8964" max="8965" width="9.375" style="2" customWidth="1"/>
    <col min="8966" max="8966" width="11.75" style="2" customWidth="1"/>
    <col min="8967" max="8967" width="11" style="2" customWidth="1"/>
    <col min="8968" max="8968" width="12.375" style="2" customWidth="1"/>
    <col min="8969" max="8969" width="11.125" style="2" customWidth="1"/>
    <col min="8970" max="9216" width="9" style="2"/>
    <col min="9217" max="9217" width="15.375" style="2" customWidth="1"/>
    <col min="9218" max="9218" width="11.5" style="2" customWidth="1"/>
    <col min="9219" max="9219" width="10.625" style="2" customWidth="1"/>
    <col min="9220" max="9221" width="9.375" style="2" customWidth="1"/>
    <col min="9222" max="9222" width="11.75" style="2" customWidth="1"/>
    <col min="9223" max="9223" width="11" style="2" customWidth="1"/>
    <col min="9224" max="9224" width="12.375" style="2" customWidth="1"/>
    <col min="9225" max="9225" width="11.125" style="2" customWidth="1"/>
    <col min="9226" max="9472" width="9" style="2"/>
    <col min="9473" max="9473" width="15.375" style="2" customWidth="1"/>
    <col min="9474" max="9474" width="11.5" style="2" customWidth="1"/>
    <col min="9475" max="9475" width="10.625" style="2" customWidth="1"/>
    <col min="9476" max="9477" width="9.375" style="2" customWidth="1"/>
    <col min="9478" max="9478" width="11.75" style="2" customWidth="1"/>
    <col min="9479" max="9479" width="11" style="2" customWidth="1"/>
    <col min="9480" max="9480" width="12.375" style="2" customWidth="1"/>
    <col min="9481" max="9481" width="11.125" style="2" customWidth="1"/>
    <col min="9482" max="9728" width="9" style="2"/>
    <col min="9729" max="9729" width="15.375" style="2" customWidth="1"/>
    <col min="9730" max="9730" width="11.5" style="2" customWidth="1"/>
    <col min="9731" max="9731" width="10.625" style="2" customWidth="1"/>
    <col min="9732" max="9733" width="9.375" style="2" customWidth="1"/>
    <col min="9734" max="9734" width="11.75" style="2" customWidth="1"/>
    <col min="9735" max="9735" width="11" style="2" customWidth="1"/>
    <col min="9736" max="9736" width="12.375" style="2" customWidth="1"/>
    <col min="9737" max="9737" width="11.125" style="2" customWidth="1"/>
    <col min="9738" max="9984" width="9" style="2"/>
    <col min="9985" max="9985" width="15.375" style="2" customWidth="1"/>
    <col min="9986" max="9986" width="11.5" style="2" customWidth="1"/>
    <col min="9987" max="9987" width="10.625" style="2" customWidth="1"/>
    <col min="9988" max="9989" width="9.375" style="2" customWidth="1"/>
    <col min="9990" max="9990" width="11.75" style="2" customWidth="1"/>
    <col min="9991" max="9991" width="11" style="2" customWidth="1"/>
    <col min="9992" max="9992" width="12.375" style="2" customWidth="1"/>
    <col min="9993" max="9993" width="11.125" style="2" customWidth="1"/>
    <col min="9994" max="10240" width="9" style="2"/>
    <col min="10241" max="10241" width="15.375" style="2" customWidth="1"/>
    <col min="10242" max="10242" width="11.5" style="2" customWidth="1"/>
    <col min="10243" max="10243" width="10.625" style="2" customWidth="1"/>
    <col min="10244" max="10245" width="9.375" style="2" customWidth="1"/>
    <col min="10246" max="10246" width="11.75" style="2" customWidth="1"/>
    <col min="10247" max="10247" width="11" style="2" customWidth="1"/>
    <col min="10248" max="10248" width="12.375" style="2" customWidth="1"/>
    <col min="10249" max="10249" width="11.125" style="2" customWidth="1"/>
    <col min="10250" max="10496" width="9" style="2"/>
    <col min="10497" max="10497" width="15.375" style="2" customWidth="1"/>
    <col min="10498" max="10498" width="11.5" style="2" customWidth="1"/>
    <col min="10499" max="10499" width="10.625" style="2" customWidth="1"/>
    <col min="10500" max="10501" width="9.375" style="2" customWidth="1"/>
    <col min="10502" max="10502" width="11.75" style="2" customWidth="1"/>
    <col min="10503" max="10503" width="11" style="2" customWidth="1"/>
    <col min="10504" max="10504" width="12.375" style="2" customWidth="1"/>
    <col min="10505" max="10505" width="11.125" style="2" customWidth="1"/>
    <col min="10506" max="10752" width="9" style="2"/>
    <col min="10753" max="10753" width="15.375" style="2" customWidth="1"/>
    <col min="10754" max="10754" width="11.5" style="2" customWidth="1"/>
    <col min="10755" max="10755" width="10.625" style="2" customWidth="1"/>
    <col min="10756" max="10757" width="9.375" style="2" customWidth="1"/>
    <col min="10758" max="10758" width="11.75" style="2" customWidth="1"/>
    <col min="10759" max="10759" width="11" style="2" customWidth="1"/>
    <col min="10760" max="10760" width="12.375" style="2" customWidth="1"/>
    <col min="10761" max="10761" width="11.125" style="2" customWidth="1"/>
    <col min="10762" max="11008" width="9" style="2"/>
    <col min="11009" max="11009" width="15.375" style="2" customWidth="1"/>
    <col min="11010" max="11010" width="11.5" style="2" customWidth="1"/>
    <col min="11011" max="11011" width="10.625" style="2" customWidth="1"/>
    <col min="11012" max="11013" width="9.375" style="2" customWidth="1"/>
    <col min="11014" max="11014" width="11.75" style="2" customWidth="1"/>
    <col min="11015" max="11015" width="11" style="2" customWidth="1"/>
    <col min="11016" max="11016" width="12.375" style="2" customWidth="1"/>
    <col min="11017" max="11017" width="11.125" style="2" customWidth="1"/>
    <col min="11018" max="11264" width="9" style="2"/>
    <col min="11265" max="11265" width="15.375" style="2" customWidth="1"/>
    <col min="11266" max="11266" width="11.5" style="2" customWidth="1"/>
    <col min="11267" max="11267" width="10.625" style="2" customWidth="1"/>
    <col min="11268" max="11269" width="9.375" style="2" customWidth="1"/>
    <col min="11270" max="11270" width="11.75" style="2" customWidth="1"/>
    <col min="11271" max="11271" width="11" style="2" customWidth="1"/>
    <col min="11272" max="11272" width="12.375" style="2" customWidth="1"/>
    <col min="11273" max="11273" width="11.125" style="2" customWidth="1"/>
    <col min="11274" max="11520" width="9" style="2"/>
    <col min="11521" max="11521" width="15.375" style="2" customWidth="1"/>
    <col min="11522" max="11522" width="11.5" style="2" customWidth="1"/>
    <col min="11523" max="11523" width="10.625" style="2" customWidth="1"/>
    <col min="11524" max="11525" width="9.375" style="2" customWidth="1"/>
    <col min="11526" max="11526" width="11.75" style="2" customWidth="1"/>
    <col min="11527" max="11527" width="11" style="2" customWidth="1"/>
    <col min="11528" max="11528" width="12.375" style="2" customWidth="1"/>
    <col min="11529" max="11529" width="11.125" style="2" customWidth="1"/>
    <col min="11530" max="11776" width="9" style="2"/>
    <col min="11777" max="11777" width="15.375" style="2" customWidth="1"/>
    <col min="11778" max="11778" width="11.5" style="2" customWidth="1"/>
    <col min="11779" max="11779" width="10.625" style="2" customWidth="1"/>
    <col min="11780" max="11781" width="9.375" style="2" customWidth="1"/>
    <col min="11782" max="11782" width="11.75" style="2" customWidth="1"/>
    <col min="11783" max="11783" width="11" style="2" customWidth="1"/>
    <col min="11784" max="11784" width="12.375" style="2" customWidth="1"/>
    <col min="11785" max="11785" width="11.125" style="2" customWidth="1"/>
    <col min="11786" max="12032" width="9" style="2"/>
    <col min="12033" max="12033" width="15.375" style="2" customWidth="1"/>
    <col min="12034" max="12034" width="11.5" style="2" customWidth="1"/>
    <col min="12035" max="12035" width="10.625" style="2" customWidth="1"/>
    <col min="12036" max="12037" width="9.375" style="2" customWidth="1"/>
    <col min="12038" max="12038" width="11.75" style="2" customWidth="1"/>
    <col min="12039" max="12039" width="11" style="2" customWidth="1"/>
    <col min="12040" max="12040" width="12.375" style="2" customWidth="1"/>
    <col min="12041" max="12041" width="11.125" style="2" customWidth="1"/>
    <col min="12042" max="12288" width="9" style="2"/>
    <col min="12289" max="12289" width="15.375" style="2" customWidth="1"/>
    <col min="12290" max="12290" width="11.5" style="2" customWidth="1"/>
    <col min="12291" max="12291" width="10.625" style="2" customWidth="1"/>
    <col min="12292" max="12293" width="9.375" style="2" customWidth="1"/>
    <col min="12294" max="12294" width="11.75" style="2" customWidth="1"/>
    <col min="12295" max="12295" width="11" style="2" customWidth="1"/>
    <col min="12296" max="12296" width="12.375" style="2" customWidth="1"/>
    <col min="12297" max="12297" width="11.125" style="2" customWidth="1"/>
    <col min="12298" max="12544" width="9" style="2"/>
    <col min="12545" max="12545" width="15.375" style="2" customWidth="1"/>
    <col min="12546" max="12546" width="11.5" style="2" customWidth="1"/>
    <col min="12547" max="12547" width="10.625" style="2" customWidth="1"/>
    <col min="12548" max="12549" width="9.375" style="2" customWidth="1"/>
    <col min="12550" max="12550" width="11.75" style="2" customWidth="1"/>
    <col min="12551" max="12551" width="11" style="2" customWidth="1"/>
    <col min="12552" max="12552" width="12.375" style="2" customWidth="1"/>
    <col min="12553" max="12553" width="11.125" style="2" customWidth="1"/>
    <col min="12554" max="12800" width="9" style="2"/>
    <col min="12801" max="12801" width="15.375" style="2" customWidth="1"/>
    <col min="12802" max="12802" width="11.5" style="2" customWidth="1"/>
    <col min="12803" max="12803" width="10.625" style="2" customWidth="1"/>
    <col min="12804" max="12805" width="9.375" style="2" customWidth="1"/>
    <col min="12806" max="12806" width="11.75" style="2" customWidth="1"/>
    <col min="12807" max="12807" width="11" style="2" customWidth="1"/>
    <col min="12808" max="12808" width="12.375" style="2" customWidth="1"/>
    <col min="12809" max="12809" width="11.125" style="2" customWidth="1"/>
    <col min="12810" max="13056" width="9" style="2"/>
    <col min="13057" max="13057" width="15.375" style="2" customWidth="1"/>
    <col min="13058" max="13058" width="11.5" style="2" customWidth="1"/>
    <col min="13059" max="13059" width="10.625" style="2" customWidth="1"/>
    <col min="13060" max="13061" width="9.375" style="2" customWidth="1"/>
    <col min="13062" max="13062" width="11.75" style="2" customWidth="1"/>
    <col min="13063" max="13063" width="11" style="2" customWidth="1"/>
    <col min="13064" max="13064" width="12.375" style="2" customWidth="1"/>
    <col min="13065" max="13065" width="11.125" style="2" customWidth="1"/>
    <col min="13066" max="13312" width="9" style="2"/>
    <col min="13313" max="13313" width="15.375" style="2" customWidth="1"/>
    <col min="13314" max="13314" width="11.5" style="2" customWidth="1"/>
    <col min="13315" max="13315" width="10.625" style="2" customWidth="1"/>
    <col min="13316" max="13317" width="9.375" style="2" customWidth="1"/>
    <col min="13318" max="13318" width="11.75" style="2" customWidth="1"/>
    <col min="13319" max="13319" width="11" style="2" customWidth="1"/>
    <col min="13320" max="13320" width="12.375" style="2" customWidth="1"/>
    <col min="13321" max="13321" width="11.125" style="2" customWidth="1"/>
    <col min="13322" max="13568" width="9" style="2"/>
    <col min="13569" max="13569" width="15.375" style="2" customWidth="1"/>
    <col min="13570" max="13570" width="11.5" style="2" customWidth="1"/>
    <col min="13571" max="13571" width="10.625" style="2" customWidth="1"/>
    <col min="13572" max="13573" width="9.375" style="2" customWidth="1"/>
    <col min="13574" max="13574" width="11.75" style="2" customWidth="1"/>
    <col min="13575" max="13575" width="11" style="2" customWidth="1"/>
    <col min="13576" max="13576" width="12.375" style="2" customWidth="1"/>
    <col min="13577" max="13577" width="11.125" style="2" customWidth="1"/>
    <col min="13578" max="13824" width="9" style="2"/>
    <col min="13825" max="13825" width="15.375" style="2" customWidth="1"/>
    <col min="13826" max="13826" width="11.5" style="2" customWidth="1"/>
    <col min="13827" max="13827" width="10.625" style="2" customWidth="1"/>
    <col min="13828" max="13829" width="9.375" style="2" customWidth="1"/>
    <col min="13830" max="13830" width="11.75" style="2" customWidth="1"/>
    <col min="13831" max="13831" width="11" style="2" customWidth="1"/>
    <col min="13832" max="13832" width="12.375" style="2" customWidth="1"/>
    <col min="13833" max="13833" width="11.125" style="2" customWidth="1"/>
    <col min="13834" max="14080" width="9" style="2"/>
    <col min="14081" max="14081" width="15.375" style="2" customWidth="1"/>
    <col min="14082" max="14082" width="11.5" style="2" customWidth="1"/>
    <col min="14083" max="14083" width="10.625" style="2" customWidth="1"/>
    <col min="14084" max="14085" width="9.375" style="2" customWidth="1"/>
    <col min="14086" max="14086" width="11.75" style="2" customWidth="1"/>
    <col min="14087" max="14087" width="11" style="2" customWidth="1"/>
    <col min="14088" max="14088" width="12.375" style="2" customWidth="1"/>
    <col min="14089" max="14089" width="11.125" style="2" customWidth="1"/>
    <col min="14090" max="14336" width="9" style="2"/>
    <col min="14337" max="14337" width="15.375" style="2" customWidth="1"/>
    <col min="14338" max="14338" width="11.5" style="2" customWidth="1"/>
    <col min="14339" max="14339" width="10.625" style="2" customWidth="1"/>
    <col min="14340" max="14341" width="9.375" style="2" customWidth="1"/>
    <col min="14342" max="14342" width="11.75" style="2" customWidth="1"/>
    <col min="14343" max="14343" width="11" style="2" customWidth="1"/>
    <col min="14344" max="14344" width="12.375" style="2" customWidth="1"/>
    <col min="14345" max="14345" width="11.125" style="2" customWidth="1"/>
    <col min="14346" max="14592" width="9" style="2"/>
    <col min="14593" max="14593" width="15.375" style="2" customWidth="1"/>
    <col min="14594" max="14594" width="11.5" style="2" customWidth="1"/>
    <col min="14595" max="14595" width="10.625" style="2" customWidth="1"/>
    <col min="14596" max="14597" width="9.375" style="2" customWidth="1"/>
    <col min="14598" max="14598" width="11.75" style="2" customWidth="1"/>
    <col min="14599" max="14599" width="11" style="2" customWidth="1"/>
    <col min="14600" max="14600" width="12.375" style="2" customWidth="1"/>
    <col min="14601" max="14601" width="11.125" style="2" customWidth="1"/>
    <col min="14602" max="14848" width="9" style="2"/>
    <col min="14849" max="14849" width="15.375" style="2" customWidth="1"/>
    <col min="14850" max="14850" width="11.5" style="2" customWidth="1"/>
    <col min="14851" max="14851" width="10.625" style="2" customWidth="1"/>
    <col min="14852" max="14853" width="9.375" style="2" customWidth="1"/>
    <col min="14854" max="14854" width="11.75" style="2" customWidth="1"/>
    <col min="14855" max="14855" width="11" style="2" customWidth="1"/>
    <col min="14856" max="14856" width="12.375" style="2" customWidth="1"/>
    <col min="14857" max="14857" width="11.125" style="2" customWidth="1"/>
    <col min="14858" max="15104" width="9" style="2"/>
    <col min="15105" max="15105" width="15.375" style="2" customWidth="1"/>
    <col min="15106" max="15106" width="11.5" style="2" customWidth="1"/>
    <col min="15107" max="15107" width="10.625" style="2" customWidth="1"/>
    <col min="15108" max="15109" width="9.375" style="2" customWidth="1"/>
    <col min="15110" max="15110" width="11.75" style="2" customWidth="1"/>
    <col min="15111" max="15111" width="11" style="2" customWidth="1"/>
    <col min="15112" max="15112" width="12.375" style="2" customWidth="1"/>
    <col min="15113" max="15113" width="11.125" style="2" customWidth="1"/>
    <col min="15114" max="15360" width="9" style="2"/>
    <col min="15361" max="15361" width="15.375" style="2" customWidth="1"/>
    <col min="15362" max="15362" width="11.5" style="2" customWidth="1"/>
    <col min="15363" max="15363" width="10.625" style="2" customWidth="1"/>
    <col min="15364" max="15365" width="9.375" style="2" customWidth="1"/>
    <col min="15366" max="15366" width="11.75" style="2" customWidth="1"/>
    <col min="15367" max="15367" width="11" style="2" customWidth="1"/>
    <col min="15368" max="15368" width="12.375" style="2" customWidth="1"/>
    <col min="15369" max="15369" width="11.125" style="2" customWidth="1"/>
    <col min="15370" max="15616" width="9" style="2"/>
    <col min="15617" max="15617" width="15.375" style="2" customWidth="1"/>
    <col min="15618" max="15618" width="11.5" style="2" customWidth="1"/>
    <col min="15619" max="15619" width="10.625" style="2" customWidth="1"/>
    <col min="15620" max="15621" width="9.375" style="2" customWidth="1"/>
    <col min="15622" max="15622" width="11.75" style="2" customWidth="1"/>
    <col min="15623" max="15623" width="11" style="2" customWidth="1"/>
    <col min="15624" max="15624" width="12.375" style="2" customWidth="1"/>
    <col min="15625" max="15625" width="11.125" style="2" customWidth="1"/>
    <col min="15626" max="15872" width="9" style="2"/>
    <col min="15873" max="15873" width="15.375" style="2" customWidth="1"/>
    <col min="15874" max="15874" width="11.5" style="2" customWidth="1"/>
    <col min="15875" max="15875" width="10.625" style="2" customWidth="1"/>
    <col min="15876" max="15877" width="9.375" style="2" customWidth="1"/>
    <col min="15878" max="15878" width="11.75" style="2" customWidth="1"/>
    <col min="15879" max="15879" width="11" style="2" customWidth="1"/>
    <col min="15880" max="15880" width="12.375" style="2" customWidth="1"/>
    <col min="15881" max="15881" width="11.125" style="2" customWidth="1"/>
    <col min="15882" max="16128" width="9" style="2"/>
    <col min="16129" max="16129" width="15.375" style="2" customWidth="1"/>
    <col min="16130" max="16130" width="11.5" style="2" customWidth="1"/>
    <col min="16131" max="16131" width="10.625" style="2" customWidth="1"/>
    <col min="16132" max="16133" width="9.375" style="2" customWidth="1"/>
    <col min="16134" max="16134" width="11.75" style="2" customWidth="1"/>
    <col min="16135" max="16135" width="11" style="2" customWidth="1"/>
    <col min="16136" max="16136" width="12.375" style="2" customWidth="1"/>
    <col min="16137" max="16137" width="11.125" style="2" customWidth="1"/>
    <col min="16138" max="16384" width="9" style="2"/>
  </cols>
  <sheetData>
    <row r="1" spans="1:15" ht="36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42"/>
      <c r="K1" s="42"/>
      <c r="L1" s="42"/>
      <c r="M1" s="42"/>
      <c r="N1" s="42"/>
      <c r="O1" s="42"/>
    </row>
    <row r="2" spans="1:15" ht="50.25" customHeight="1">
      <c r="A2" s="24" t="s">
        <v>134</v>
      </c>
      <c r="B2" s="25" t="s">
        <v>47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6" t="s">
        <v>8</v>
      </c>
      <c r="I2" s="43" t="s">
        <v>304</v>
      </c>
    </row>
    <row r="3" spans="1:15" ht="27.95" customHeight="1">
      <c r="A3" s="5" t="s">
        <v>305</v>
      </c>
      <c r="B3" s="6" t="s">
        <v>306</v>
      </c>
      <c r="C3" s="5" t="s">
        <v>307</v>
      </c>
      <c r="D3" s="5">
        <v>153.5</v>
      </c>
      <c r="E3" s="5">
        <v>38.375</v>
      </c>
      <c r="F3" s="5">
        <v>89.6</v>
      </c>
      <c r="G3" s="5">
        <f t="shared" ref="G3:G15" si="0">F3*0.5</f>
        <v>44.8</v>
      </c>
      <c r="H3" s="7">
        <f t="shared" ref="H3:H15" si="1">E3+G3</f>
        <v>83.174999999999997</v>
      </c>
      <c r="I3" s="5">
        <v>1</v>
      </c>
    </row>
    <row r="4" spans="1:15" ht="27.95" customHeight="1">
      <c r="A4" s="5" t="s">
        <v>308</v>
      </c>
      <c r="B4" s="6" t="s">
        <v>309</v>
      </c>
      <c r="C4" s="5" t="s">
        <v>307</v>
      </c>
      <c r="D4" s="5">
        <v>140</v>
      </c>
      <c r="E4" s="5">
        <v>35</v>
      </c>
      <c r="F4" s="5">
        <v>90.6</v>
      </c>
      <c r="G4" s="5">
        <f t="shared" si="0"/>
        <v>45.3</v>
      </c>
      <c r="H4" s="7">
        <f t="shared" si="1"/>
        <v>80.3</v>
      </c>
      <c r="I4" s="5">
        <v>2</v>
      </c>
    </row>
    <row r="5" spans="1:15" ht="27.95" customHeight="1">
      <c r="A5" s="5" t="s">
        <v>310</v>
      </c>
      <c r="B5" s="6" t="s">
        <v>311</v>
      </c>
      <c r="C5" s="5" t="s">
        <v>307</v>
      </c>
      <c r="D5" s="5">
        <v>143</v>
      </c>
      <c r="E5" s="5">
        <v>35.75</v>
      </c>
      <c r="F5" s="5">
        <v>88.6</v>
      </c>
      <c r="G5" s="5">
        <f t="shared" si="0"/>
        <v>44.3</v>
      </c>
      <c r="H5" s="7">
        <f t="shared" si="1"/>
        <v>80.05</v>
      </c>
      <c r="I5" s="5">
        <v>3</v>
      </c>
    </row>
    <row r="6" spans="1:15" ht="27.95" customHeight="1">
      <c r="A6" s="5" t="s">
        <v>312</v>
      </c>
      <c r="B6" s="6" t="s">
        <v>313</v>
      </c>
      <c r="C6" s="5" t="s">
        <v>307</v>
      </c>
      <c r="D6" s="5">
        <v>151.5</v>
      </c>
      <c r="E6" s="5">
        <v>37.875</v>
      </c>
      <c r="F6" s="5">
        <v>81.400000000000006</v>
      </c>
      <c r="G6" s="5">
        <f t="shared" si="0"/>
        <v>40.700000000000003</v>
      </c>
      <c r="H6" s="7">
        <f t="shared" si="1"/>
        <v>78.575000000000003</v>
      </c>
      <c r="I6" s="5">
        <v>4</v>
      </c>
    </row>
    <row r="7" spans="1:15" ht="27.95" customHeight="1">
      <c r="A7" s="5" t="s">
        <v>314</v>
      </c>
      <c r="B7" s="6" t="s">
        <v>315</v>
      </c>
      <c r="C7" s="5" t="s">
        <v>307</v>
      </c>
      <c r="D7" s="5">
        <v>142.5</v>
      </c>
      <c r="E7" s="5">
        <v>35.625</v>
      </c>
      <c r="F7" s="5">
        <v>84.4</v>
      </c>
      <c r="G7" s="5">
        <f t="shared" si="0"/>
        <v>42.2</v>
      </c>
      <c r="H7" s="7">
        <f t="shared" si="1"/>
        <v>77.825000000000003</v>
      </c>
      <c r="I7" s="5">
        <v>5</v>
      </c>
    </row>
    <row r="8" spans="1:15" ht="27.95" customHeight="1">
      <c r="A8" s="44" t="s">
        <v>316</v>
      </c>
      <c r="B8" s="45" t="s">
        <v>317</v>
      </c>
      <c r="C8" s="5" t="s">
        <v>307</v>
      </c>
      <c r="D8" s="44">
        <v>128.5</v>
      </c>
      <c r="E8" s="5">
        <v>32.125</v>
      </c>
      <c r="F8" s="5">
        <v>87.8</v>
      </c>
      <c r="G8" s="5">
        <f t="shared" si="0"/>
        <v>43.9</v>
      </c>
      <c r="H8" s="7">
        <f t="shared" si="1"/>
        <v>76.025000000000006</v>
      </c>
      <c r="I8" s="5">
        <v>6</v>
      </c>
    </row>
    <row r="9" spans="1:15" ht="27.95" customHeight="1">
      <c r="A9" s="44" t="s">
        <v>318</v>
      </c>
      <c r="B9" s="6" t="s">
        <v>319</v>
      </c>
      <c r="C9" s="5" t="s">
        <v>307</v>
      </c>
      <c r="D9" s="44">
        <v>126.5</v>
      </c>
      <c r="E9" s="5">
        <v>31.625</v>
      </c>
      <c r="F9" s="5">
        <v>81.400000000000006</v>
      </c>
      <c r="G9" s="5">
        <f t="shared" si="0"/>
        <v>40.700000000000003</v>
      </c>
      <c r="H9" s="7">
        <f t="shared" si="1"/>
        <v>72.325000000000003</v>
      </c>
      <c r="I9" s="5">
        <v>7</v>
      </c>
    </row>
    <row r="10" spans="1:15" ht="27.95" customHeight="1">
      <c r="A10" s="44" t="s">
        <v>320</v>
      </c>
      <c r="B10" s="6" t="s">
        <v>321</v>
      </c>
      <c r="C10" s="5" t="s">
        <v>307</v>
      </c>
      <c r="D10" s="44">
        <v>126.5</v>
      </c>
      <c r="E10" s="5">
        <v>31.625</v>
      </c>
      <c r="F10" s="5">
        <v>80.400000000000006</v>
      </c>
      <c r="G10" s="5">
        <f t="shared" si="0"/>
        <v>40.200000000000003</v>
      </c>
      <c r="H10" s="7">
        <f t="shared" si="1"/>
        <v>71.825000000000003</v>
      </c>
      <c r="I10" s="5">
        <v>8</v>
      </c>
    </row>
    <row r="11" spans="1:15" ht="27.95" customHeight="1">
      <c r="A11" s="5" t="s">
        <v>322</v>
      </c>
      <c r="B11" s="6" t="s">
        <v>323</v>
      </c>
      <c r="C11" s="5" t="s">
        <v>307</v>
      </c>
      <c r="D11" s="5">
        <v>110</v>
      </c>
      <c r="E11" s="5">
        <v>27.5</v>
      </c>
      <c r="F11" s="5">
        <v>87.8</v>
      </c>
      <c r="G11" s="5">
        <f t="shared" si="0"/>
        <v>43.9</v>
      </c>
      <c r="H11" s="7">
        <f t="shared" si="1"/>
        <v>71.400000000000006</v>
      </c>
      <c r="I11" s="5">
        <v>9</v>
      </c>
    </row>
    <row r="12" spans="1:15" ht="27.95" customHeight="1">
      <c r="A12" s="5" t="s">
        <v>324</v>
      </c>
      <c r="B12" s="6" t="s">
        <v>325</v>
      </c>
      <c r="C12" s="5" t="s">
        <v>307</v>
      </c>
      <c r="D12" s="5">
        <v>111</v>
      </c>
      <c r="E12" s="5">
        <v>27.75</v>
      </c>
      <c r="F12" s="5">
        <v>83.2</v>
      </c>
      <c r="G12" s="5">
        <f t="shared" si="0"/>
        <v>41.6</v>
      </c>
      <c r="H12" s="7">
        <f t="shared" si="1"/>
        <v>69.349999999999994</v>
      </c>
      <c r="I12" s="5">
        <v>10</v>
      </c>
    </row>
    <row r="13" spans="1:15" ht="27.95" customHeight="1">
      <c r="A13" s="5" t="s">
        <v>326</v>
      </c>
      <c r="B13" s="6" t="s">
        <v>327</v>
      </c>
      <c r="C13" s="5" t="s">
        <v>307</v>
      </c>
      <c r="D13" s="5">
        <v>116.5</v>
      </c>
      <c r="E13" s="5">
        <v>29.125</v>
      </c>
      <c r="F13" s="5">
        <v>79</v>
      </c>
      <c r="G13" s="5">
        <f t="shared" si="0"/>
        <v>39.5</v>
      </c>
      <c r="H13" s="7">
        <f t="shared" si="1"/>
        <v>68.625</v>
      </c>
      <c r="I13" s="5">
        <v>11</v>
      </c>
    </row>
    <row r="14" spans="1:15" ht="27.95" customHeight="1">
      <c r="A14" s="5" t="s">
        <v>328</v>
      </c>
      <c r="B14" s="6" t="s">
        <v>329</v>
      </c>
      <c r="C14" s="5" t="s">
        <v>307</v>
      </c>
      <c r="D14" s="5">
        <v>115</v>
      </c>
      <c r="E14" s="5">
        <v>28.75</v>
      </c>
      <c r="F14" s="5">
        <v>79.2</v>
      </c>
      <c r="G14" s="5">
        <f t="shared" si="0"/>
        <v>39.6</v>
      </c>
      <c r="H14" s="7">
        <f t="shared" si="1"/>
        <v>68.349999999999994</v>
      </c>
      <c r="I14" s="5">
        <v>12</v>
      </c>
    </row>
    <row r="15" spans="1:15" ht="27.95" customHeight="1">
      <c r="A15" s="5" t="s">
        <v>330</v>
      </c>
      <c r="B15" s="6" t="s">
        <v>331</v>
      </c>
      <c r="C15" s="5" t="s">
        <v>307</v>
      </c>
      <c r="D15" s="5">
        <v>105</v>
      </c>
      <c r="E15" s="5">
        <v>26.25</v>
      </c>
      <c r="F15" s="5">
        <v>82.8</v>
      </c>
      <c r="G15" s="5">
        <f t="shared" si="0"/>
        <v>41.4</v>
      </c>
      <c r="H15" s="7">
        <f t="shared" si="1"/>
        <v>67.650000000000006</v>
      </c>
      <c r="I15" s="5">
        <v>13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特教（语文）</vt:lpstr>
      <vt:lpstr>小学音乐</vt:lpstr>
      <vt:lpstr>小学体育</vt:lpstr>
      <vt:lpstr>小学美术</vt:lpstr>
      <vt:lpstr>综合实践</vt:lpstr>
      <vt:lpstr>小学科学</vt:lpstr>
      <vt:lpstr>幼儿园</vt:lpstr>
      <vt:lpstr>化学政治历史</vt:lpstr>
      <vt:lpstr>初中英语</vt:lpstr>
      <vt:lpstr>小学英语</vt:lpstr>
      <vt:lpstr>初中数学</vt:lpstr>
      <vt:lpstr>小学数学（特岗）</vt:lpstr>
      <vt:lpstr>初中语文</vt:lpstr>
      <vt:lpstr>小学语文（特岗）</vt:lpstr>
      <vt:lpstr>三定向</vt:lpstr>
      <vt:lpstr>三定向!Print_Titles</vt:lpstr>
      <vt:lpstr>'小学语文（特岗）'!Print_Titles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2019-07-12T09:42:11Z</dcterms:modified>
</cp:coreProperties>
</file>